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huntb\Desktop\"/>
    </mc:Choice>
  </mc:AlternateContent>
  <xr:revisionPtr revIDLastSave="0" documentId="13_ncr:1_{4A1636A1-F0D6-4C25-AC52-BF9E16AC3FA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男子" sheetId="3" r:id="rId1"/>
    <sheet name="女子" sheetId="6" r:id="rId2"/>
  </sheets>
  <definedNames>
    <definedName name="_xlnm.Print_Area" localSheetId="1">女子!$A$1:$AG$98</definedName>
    <definedName name="_xlnm.Print_Area" localSheetId="0">男子!$A$1:$AG$98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6" l="1"/>
  <c r="AB44" i="6" l="1"/>
  <c r="AF44" i="6"/>
  <c r="AB48" i="6"/>
  <c r="AB50" i="6"/>
  <c r="AF50" i="6"/>
  <c r="F38" i="6"/>
  <c r="B38" i="6"/>
  <c r="F43" i="6" s="1"/>
  <c r="I42" i="6"/>
  <c r="L2" i="6"/>
  <c r="B1" i="6"/>
  <c r="Z39" i="6"/>
  <c r="Z40" i="6"/>
  <c r="AB26" i="6"/>
  <c r="AF26" i="6"/>
  <c r="Z28" i="6" s="1"/>
  <c r="AB8" i="3"/>
  <c r="AF8" i="3"/>
  <c r="H97" i="6"/>
  <c r="G97" i="6"/>
  <c r="H94" i="6"/>
  <c r="H93" i="6"/>
  <c r="H91" i="6"/>
  <c r="I90" i="6"/>
  <c r="I89" i="6"/>
  <c r="H88" i="6"/>
  <c r="B80" i="6"/>
  <c r="F80" i="6"/>
  <c r="J87" i="6"/>
  <c r="I87" i="6"/>
  <c r="H87" i="6"/>
  <c r="I86" i="6"/>
  <c r="I85" i="6"/>
  <c r="H84" i="6"/>
  <c r="G84" i="6"/>
  <c r="F84" i="6"/>
  <c r="AF80" i="6"/>
  <c r="AB78" i="6" s="1"/>
  <c r="AB80" i="6"/>
  <c r="AB74" i="6"/>
  <c r="AF74" i="6"/>
  <c r="AB72" i="6" s="1"/>
  <c r="Z79" i="6"/>
  <c r="Y79" i="6"/>
  <c r="B68" i="6"/>
  <c r="F68" i="6"/>
  <c r="B74" i="6"/>
  <c r="F74" i="6"/>
  <c r="I78" i="6" s="1"/>
  <c r="H79" i="6"/>
  <c r="G79" i="6"/>
  <c r="F79" i="6"/>
  <c r="I77" i="6"/>
  <c r="B44" i="6"/>
  <c r="F44" i="6"/>
  <c r="O69" i="6" s="1"/>
  <c r="AF68" i="6"/>
  <c r="AB68" i="6"/>
  <c r="AB62" i="6"/>
  <c r="AF62" i="6"/>
  <c r="B62" i="6"/>
  <c r="F62" i="6"/>
  <c r="B56" i="6"/>
  <c r="F56" i="6"/>
  <c r="AB60" i="6"/>
  <c r="AA60" i="6"/>
  <c r="AF56" i="6"/>
  <c r="AB56" i="6"/>
  <c r="AB55" i="6"/>
  <c r="AA55" i="6"/>
  <c r="H55" i="6"/>
  <c r="G55" i="6"/>
  <c r="F55" i="6"/>
  <c r="I54" i="6"/>
  <c r="AA48" i="6"/>
  <c r="P45" i="6"/>
  <c r="AB43" i="6"/>
  <c r="AA43" i="6"/>
  <c r="Z43" i="6"/>
  <c r="B32" i="6"/>
  <c r="F32" i="6"/>
  <c r="J33" i="6" s="1"/>
  <c r="L33" i="6" s="1"/>
  <c r="AB36" i="6"/>
  <c r="AA36" i="6"/>
  <c r="Z36" i="6"/>
  <c r="B20" i="6"/>
  <c r="F20" i="6"/>
  <c r="M13" i="6" s="1"/>
  <c r="AF32" i="6"/>
  <c r="AB32" i="6"/>
  <c r="B26" i="6"/>
  <c r="F26" i="6"/>
  <c r="I25" i="6" s="1"/>
  <c r="H31" i="6"/>
  <c r="G31" i="6"/>
  <c r="F31" i="6"/>
  <c r="H28" i="6"/>
  <c r="I27" i="6" s="1"/>
  <c r="G24" i="6"/>
  <c r="T22" i="6"/>
  <c r="AF20" i="6"/>
  <c r="AB20" i="6"/>
  <c r="AB14" i="6"/>
  <c r="AF14" i="6"/>
  <c r="AB19" i="6"/>
  <c r="AA19" i="6"/>
  <c r="Z19" i="6"/>
  <c r="B14" i="6"/>
  <c r="F14" i="6"/>
  <c r="H16" i="6" s="1"/>
  <c r="J15" i="6" s="1"/>
  <c r="G19" i="6"/>
  <c r="F19" i="6"/>
  <c r="Z16" i="6"/>
  <c r="B8" i="6"/>
  <c r="F8" i="6"/>
  <c r="AF8" i="6"/>
  <c r="AB8" i="6"/>
  <c r="B92" i="3"/>
  <c r="F92" i="3"/>
  <c r="H97" i="3"/>
  <c r="G97" i="3"/>
  <c r="B86" i="3"/>
  <c r="F86" i="3"/>
  <c r="K86" i="3" s="1"/>
  <c r="H90" i="3"/>
  <c r="G90" i="3"/>
  <c r="AF86" i="3"/>
  <c r="AB86" i="3"/>
  <c r="AB80" i="3"/>
  <c r="AF80" i="3"/>
  <c r="B74" i="3"/>
  <c r="F74" i="3"/>
  <c r="M82" i="3" s="1"/>
  <c r="B80" i="3"/>
  <c r="I84" i="3" s="1"/>
  <c r="F80" i="3"/>
  <c r="B50" i="3"/>
  <c r="O62" i="3" s="1"/>
  <c r="F50" i="3"/>
  <c r="AF74" i="3"/>
  <c r="AB74" i="3"/>
  <c r="AB68" i="3"/>
  <c r="AF68" i="3"/>
  <c r="AB73" i="3"/>
  <c r="AA73" i="3"/>
  <c r="B68" i="3"/>
  <c r="F68" i="3"/>
  <c r="I71" i="3" s="1"/>
  <c r="H73" i="3"/>
  <c r="G73" i="3"/>
  <c r="F73" i="3"/>
  <c r="B62" i="3"/>
  <c r="F62" i="3"/>
  <c r="K61" i="3" s="1"/>
  <c r="AB66" i="3"/>
  <c r="AF62" i="3"/>
  <c r="AB62" i="3"/>
  <c r="AB56" i="3"/>
  <c r="AF56" i="3"/>
  <c r="AB61" i="3"/>
  <c r="AA61" i="3"/>
  <c r="B56" i="3"/>
  <c r="F56" i="3"/>
  <c r="H57" i="3" s="1"/>
  <c r="G61" i="3"/>
  <c r="F61" i="3"/>
  <c r="AB54" i="3"/>
  <c r="P45" i="3"/>
  <c r="AF50" i="3"/>
  <c r="AB50" i="3"/>
  <c r="AB44" i="3"/>
  <c r="AF44" i="3"/>
  <c r="AB49" i="3" s="1"/>
  <c r="B38" i="3"/>
  <c r="F38" i="3"/>
  <c r="B32" i="3"/>
  <c r="F32" i="3"/>
  <c r="B20" i="3"/>
  <c r="F20" i="3"/>
  <c r="AF38" i="3"/>
  <c r="AB38" i="3"/>
  <c r="AB32" i="3"/>
  <c r="AF32" i="3"/>
  <c r="B26" i="3"/>
  <c r="F26" i="3"/>
  <c r="G24" i="3" s="1"/>
  <c r="F31" i="3"/>
  <c r="T22" i="3"/>
  <c r="AF26" i="3"/>
  <c r="AB26" i="3"/>
  <c r="AB20" i="3"/>
  <c r="AF20" i="3"/>
  <c r="B14" i="3"/>
  <c r="H16" i="3" s="1"/>
  <c r="I15" i="3" s="1"/>
  <c r="F14" i="3"/>
  <c r="H19" i="3" s="1"/>
  <c r="Z24" i="3"/>
  <c r="Z23" i="3"/>
  <c r="B8" i="3"/>
  <c r="F8" i="3"/>
  <c r="AF14" i="3"/>
  <c r="AB14" i="3"/>
  <c r="N43" i="3" l="1"/>
  <c r="O64" i="3"/>
  <c r="O55" i="3"/>
  <c r="O69" i="3"/>
  <c r="O63" i="3"/>
  <c r="O67" i="3"/>
  <c r="O66" i="3"/>
  <c r="O68" i="3"/>
  <c r="O65" i="3"/>
  <c r="O28" i="3"/>
  <c r="O66" i="6"/>
  <c r="O28" i="6"/>
  <c r="O67" i="6"/>
  <c r="O62" i="6"/>
  <c r="O55" i="6"/>
  <c r="O63" i="6"/>
  <c r="O68" i="6"/>
  <c r="O64" i="6"/>
  <c r="O65" i="6"/>
  <c r="M76" i="6"/>
  <c r="M77" i="6"/>
  <c r="M66" i="6"/>
  <c r="L70" i="6"/>
  <c r="N70" i="6" s="1"/>
  <c r="M79" i="6"/>
  <c r="M58" i="6"/>
  <c r="M68" i="6"/>
  <c r="M60" i="6"/>
  <c r="M63" i="6"/>
  <c r="M72" i="6"/>
  <c r="M73" i="6"/>
  <c r="M59" i="6"/>
  <c r="M71" i="6"/>
  <c r="M78" i="6"/>
  <c r="M64" i="6"/>
  <c r="M67" i="6"/>
  <c r="L69" i="6"/>
  <c r="M74" i="6"/>
  <c r="M61" i="6"/>
  <c r="M75" i="6"/>
  <c r="M62" i="6"/>
  <c r="M65" i="6"/>
  <c r="M31" i="6"/>
  <c r="M23" i="6"/>
  <c r="M32" i="6"/>
  <c r="M18" i="6"/>
  <c r="M14" i="6"/>
  <c r="M29" i="6"/>
  <c r="M30" i="6"/>
  <c r="M20" i="6"/>
  <c r="M24" i="6"/>
  <c r="M33" i="6"/>
  <c r="M15" i="6"/>
  <c r="M25" i="6"/>
  <c r="M10" i="6"/>
  <c r="M16" i="6"/>
  <c r="M19" i="6"/>
  <c r="M26" i="6"/>
  <c r="M11" i="6"/>
  <c r="L21" i="6"/>
  <c r="M12" i="6"/>
  <c r="M17" i="6"/>
  <c r="L22" i="6"/>
  <c r="M28" i="6"/>
  <c r="M27" i="6"/>
  <c r="M64" i="3"/>
  <c r="L75" i="3"/>
  <c r="M85" i="3"/>
  <c r="M70" i="3"/>
  <c r="M68" i="3"/>
  <c r="M74" i="3"/>
  <c r="L76" i="3"/>
  <c r="N76" i="3" s="1"/>
  <c r="M77" i="3"/>
  <c r="M67" i="3"/>
  <c r="M71" i="3"/>
  <c r="M73" i="3"/>
  <c r="M78" i="3"/>
  <c r="M72" i="3"/>
  <c r="M79" i="3"/>
  <c r="M84" i="3"/>
  <c r="M80" i="3"/>
  <c r="M65" i="3"/>
  <c r="M69" i="3"/>
  <c r="M81" i="3"/>
  <c r="M66" i="3"/>
  <c r="M83" i="3"/>
  <c r="F19" i="3"/>
  <c r="G19" i="3"/>
  <c r="K31" i="3"/>
  <c r="K28" i="3"/>
  <c r="K36" i="3"/>
  <c r="K35" i="3"/>
  <c r="K37" i="3"/>
  <c r="K29" i="3"/>
  <c r="K32" i="3"/>
  <c r="K38" i="3"/>
  <c r="K30" i="3"/>
  <c r="J33" i="3"/>
  <c r="L33" i="3" s="1"/>
  <c r="K39" i="3"/>
  <c r="J34" i="3"/>
  <c r="AA78" i="6"/>
  <c r="AB84" i="3"/>
  <c r="AA84" i="3"/>
  <c r="K13" i="6"/>
  <c r="J10" i="6"/>
  <c r="K14" i="6"/>
  <c r="J9" i="6"/>
  <c r="K9" i="6" s="1"/>
  <c r="K6" i="6"/>
  <c r="K11" i="6"/>
  <c r="K15" i="6"/>
  <c r="K7" i="6"/>
  <c r="K8" i="6"/>
  <c r="K12" i="6"/>
  <c r="K37" i="6"/>
  <c r="K29" i="6"/>
  <c r="K31" i="6"/>
  <c r="K38" i="6"/>
  <c r="K39" i="6"/>
  <c r="K30" i="6"/>
  <c r="K32" i="6"/>
  <c r="J34" i="6"/>
  <c r="K35" i="6"/>
  <c r="K28" i="6"/>
  <c r="K36" i="6"/>
  <c r="K80" i="6"/>
  <c r="K84" i="6"/>
  <c r="K77" i="6"/>
  <c r="K85" i="6"/>
  <c r="J81" i="6"/>
  <c r="K83" i="6"/>
  <c r="K76" i="6"/>
  <c r="K87" i="6"/>
  <c r="J82" i="6"/>
  <c r="K86" i="6"/>
  <c r="K78" i="6"/>
  <c r="K79" i="6"/>
  <c r="K62" i="6"/>
  <c r="K60" i="6"/>
  <c r="J58" i="6"/>
  <c r="K56" i="6"/>
  <c r="K54" i="6"/>
  <c r="K63" i="6"/>
  <c r="J57" i="6"/>
  <c r="K57" i="6" s="1"/>
  <c r="K61" i="6"/>
  <c r="K55" i="6"/>
  <c r="K59" i="6"/>
  <c r="L21" i="3"/>
  <c r="M21" i="3" s="1"/>
  <c r="M13" i="3"/>
  <c r="L22" i="3"/>
  <c r="M25" i="3"/>
  <c r="M11" i="3"/>
  <c r="M16" i="3"/>
  <c r="M28" i="3"/>
  <c r="M20" i="3"/>
  <c r="M12" i="3"/>
  <c r="M17" i="3"/>
  <c r="M19" i="3"/>
  <c r="M23" i="3"/>
  <c r="M31" i="3"/>
  <c r="M33" i="3"/>
  <c r="M14" i="3"/>
  <c r="M18" i="3"/>
  <c r="M24" i="3"/>
  <c r="M29" i="3"/>
  <c r="M26" i="3"/>
  <c r="M30" i="3"/>
  <c r="M15" i="3"/>
  <c r="M27" i="3"/>
  <c r="M32" i="3"/>
  <c r="M10" i="3"/>
  <c r="J9" i="3"/>
  <c r="L9" i="3" s="1"/>
  <c r="J10" i="3"/>
  <c r="K14" i="3"/>
  <c r="K11" i="3"/>
  <c r="K15" i="3"/>
  <c r="K6" i="3"/>
  <c r="K7" i="3"/>
  <c r="K8" i="3"/>
  <c r="K12" i="3"/>
  <c r="K13" i="3"/>
  <c r="K82" i="3"/>
  <c r="K89" i="3"/>
  <c r="K93" i="3"/>
  <c r="K84" i="3"/>
  <c r="K90" i="3"/>
  <c r="J88" i="3"/>
  <c r="K91" i="3"/>
  <c r="K83" i="3"/>
  <c r="K85" i="3"/>
  <c r="K92" i="3"/>
  <c r="J87" i="3"/>
  <c r="J63" i="3"/>
  <c r="L63" i="3" s="1"/>
  <c r="K58" i="3"/>
  <c r="K60" i="3"/>
  <c r="K62" i="3"/>
  <c r="K59" i="3"/>
  <c r="K68" i="3"/>
  <c r="K65" i="3"/>
  <c r="K66" i="3"/>
  <c r="K69" i="3"/>
  <c r="K67" i="3"/>
  <c r="J64" i="3"/>
  <c r="AB67" i="6"/>
  <c r="AA67" i="6"/>
  <c r="AA72" i="6"/>
  <c r="Z15" i="6"/>
  <c r="AA12" i="6"/>
  <c r="Z12" i="6"/>
  <c r="AB12" i="6"/>
  <c r="Z27" i="6"/>
  <c r="Z24" i="6"/>
  <c r="AA24" i="6"/>
  <c r="AB24" i="6"/>
  <c r="AA31" i="6"/>
  <c r="Z31" i="6"/>
  <c r="AB31" i="6"/>
  <c r="AA25" i="3"/>
  <c r="Z21" i="3"/>
  <c r="AB25" i="3"/>
  <c r="AB18" i="3"/>
  <c r="Z18" i="3"/>
  <c r="Z25" i="3"/>
  <c r="Z22" i="3"/>
  <c r="AA18" i="3"/>
  <c r="Z9" i="3"/>
  <c r="Z6" i="3"/>
  <c r="AA6" i="3"/>
  <c r="AB6" i="3"/>
  <c r="Z33" i="3"/>
  <c r="Z30" i="3"/>
  <c r="AB30" i="3"/>
  <c r="AA30" i="3"/>
  <c r="Z37" i="3"/>
  <c r="AA37" i="3"/>
  <c r="AB37" i="3"/>
  <c r="I73" i="6"/>
  <c r="I74" i="6"/>
  <c r="F72" i="6"/>
  <c r="G72" i="6"/>
  <c r="H72" i="6"/>
  <c r="H75" i="6"/>
  <c r="H76" i="6"/>
  <c r="J75" i="6" s="1"/>
  <c r="H67" i="6"/>
  <c r="F60" i="6"/>
  <c r="H60" i="6"/>
  <c r="I62" i="6"/>
  <c r="H64" i="6"/>
  <c r="J63" i="6" s="1"/>
  <c r="F67" i="6"/>
  <c r="G60" i="6"/>
  <c r="I66" i="6"/>
  <c r="H63" i="6"/>
  <c r="G67" i="6"/>
  <c r="I61" i="6"/>
  <c r="I65" i="6"/>
  <c r="G43" i="6"/>
  <c r="H36" i="6"/>
  <c r="H43" i="6"/>
  <c r="I37" i="6"/>
  <c r="H40" i="6"/>
  <c r="J39" i="6" s="1"/>
  <c r="H39" i="6"/>
  <c r="F36" i="6"/>
  <c r="I41" i="6"/>
  <c r="G36" i="6"/>
  <c r="I38" i="6"/>
  <c r="I30" i="6"/>
  <c r="F24" i="6"/>
  <c r="I26" i="6"/>
  <c r="I29" i="6"/>
  <c r="H27" i="6"/>
  <c r="H24" i="6"/>
  <c r="H19" i="6"/>
  <c r="G12" i="6"/>
  <c r="H12" i="6"/>
  <c r="I14" i="6"/>
  <c r="I13" i="6"/>
  <c r="H15" i="6"/>
  <c r="I17" i="6"/>
  <c r="F12" i="6"/>
  <c r="I18" i="6"/>
  <c r="AA54" i="3"/>
  <c r="AA66" i="3"/>
  <c r="AA49" i="3"/>
  <c r="Z42" i="3"/>
  <c r="Z45" i="3"/>
  <c r="Z46" i="3"/>
  <c r="AB42" i="3"/>
  <c r="Z49" i="3"/>
  <c r="AA42" i="3"/>
  <c r="Z85" i="3"/>
  <c r="AB78" i="3"/>
  <c r="Y85" i="3"/>
  <c r="AA78" i="3"/>
  <c r="F97" i="3"/>
  <c r="I91" i="3"/>
  <c r="I92" i="3"/>
  <c r="I95" i="3"/>
  <c r="H94" i="3"/>
  <c r="I96" i="3"/>
  <c r="F90" i="3"/>
  <c r="H93" i="3"/>
  <c r="I83" i="3"/>
  <c r="F85" i="3"/>
  <c r="F78" i="3"/>
  <c r="I80" i="3"/>
  <c r="G85" i="3"/>
  <c r="H82" i="3"/>
  <c r="J81" i="3" s="1"/>
  <c r="I79" i="3"/>
  <c r="G78" i="3"/>
  <c r="H85" i="3"/>
  <c r="H78" i="3"/>
  <c r="H81" i="3"/>
  <c r="F66" i="3"/>
  <c r="H70" i="3"/>
  <c r="J69" i="3" s="1"/>
  <c r="H69" i="3"/>
  <c r="I67" i="3"/>
  <c r="H66" i="3"/>
  <c r="I68" i="3"/>
  <c r="I72" i="3"/>
  <c r="G66" i="3"/>
  <c r="F12" i="3"/>
  <c r="H15" i="3"/>
  <c r="I17" i="3"/>
  <c r="I14" i="3"/>
  <c r="I13" i="3"/>
  <c r="G12" i="3"/>
  <c r="H12" i="3"/>
  <c r="I18" i="3"/>
  <c r="H61" i="3"/>
  <c r="I56" i="3"/>
  <c r="I55" i="3"/>
  <c r="H58" i="3"/>
  <c r="I57" i="3" s="1"/>
  <c r="G54" i="3"/>
  <c r="I59" i="3"/>
  <c r="F54" i="3"/>
  <c r="H54" i="3"/>
  <c r="I60" i="3"/>
  <c r="F36" i="3"/>
  <c r="H36" i="3"/>
  <c r="I41" i="3"/>
  <c r="I42" i="3"/>
  <c r="F43" i="3"/>
  <c r="G43" i="3"/>
  <c r="I37" i="3"/>
  <c r="H43" i="3"/>
  <c r="G36" i="3"/>
  <c r="I38" i="3"/>
  <c r="H40" i="3"/>
  <c r="H39" i="3"/>
  <c r="G31" i="3"/>
  <c r="I25" i="3"/>
  <c r="H31" i="3"/>
  <c r="I26" i="3"/>
  <c r="H28" i="3"/>
  <c r="I27" i="3" s="1"/>
  <c r="I29" i="3"/>
  <c r="F24" i="3"/>
  <c r="H24" i="3"/>
  <c r="H27" i="3"/>
  <c r="I30" i="3"/>
  <c r="K33" i="6"/>
  <c r="J27" i="6"/>
  <c r="I15" i="6"/>
  <c r="I69" i="3"/>
  <c r="J15" i="3"/>
  <c r="M70" i="6" l="1"/>
  <c r="N21" i="6"/>
  <c r="M21" i="6"/>
  <c r="M76" i="3"/>
  <c r="K33" i="3"/>
  <c r="L9" i="6"/>
  <c r="L81" i="6"/>
  <c r="K81" i="6"/>
  <c r="N21" i="3"/>
  <c r="K9" i="3"/>
  <c r="L87" i="3"/>
  <c r="K87" i="3"/>
  <c r="K63" i="3"/>
  <c r="I75" i="6"/>
  <c r="I63" i="6"/>
  <c r="I39" i="6"/>
  <c r="I93" i="3"/>
  <c r="J93" i="3"/>
  <c r="I81" i="3"/>
  <c r="J57" i="3"/>
  <c r="J39" i="3"/>
  <c r="I39" i="3"/>
  <c r="J27" i="3"/>
</calcChain>
</file>

<file path=xl/sharedStrings.xml><?xml version="1.0" encoding="utf-8"?>
<sst xmlns="http://schemas.openxmlformats.org/spreadsheetml/2006/main" count="287" uniqueCount="45">
  <si>
    <t>番号</t>
    <rPh sb="0" eb="2">
      <t>バンゴウ</t>
    </rPh>
    <phoneticPr fontId="1"/>
  </si>
  <si>
    <t>学校名</t>
    <rPh sb="0" eb="3">
      <t>ガッコウメイ</t>
    </rPh>
    <phoneticPr fontId="1"/>
  </si>
  <si>
    <t>-</t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</si>
  <si>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</si>
  <si>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</si>
  <si>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　</t>
  </si>
  <si>
    <t>令和５年度松山市総合体育大会　バスケットボール競技</t>
    <rPh sb="0" eb="2">
      <t>レイワ</t>
    </rPh>
    <rPh sb="3" eb="5">
      <t>ネンド</t>
    </rPh>
    <rPh sb="5" eb="8">
      <t>マツヤマシ</t>
    </rPh>
    <rPh sb="8" eb="10">
      <t>ソウゴウ</t>
    </rPh>
    <rPh sb="10" eb="12">
      <t>タイイク</t>
    </rPh>
    <rPh sb="12" eb="14">
      <t>タイカイ</t>
    </rPh>
    <rPh sb="23" eb="25">
      <t>キョウギ</t>
    </rPh>
    <phoneticPr fontId="1"/>
  </si>
  <si>
    <t>期日：令和５年６月１３日（火）・１４日（水）・１５日（木）</t>
    <rPh sb="0" eb="2">
      <t>キジツ</t>
    </rPh>
    <rPh sb="3" eb="5">
      <t>レイワ</t>
    </rPh>
    <rPh sb="6" eb="7">
      <t>ネン</t>
    </rPh>
    <rPh sb="8" eb="9">
      <t>ガツ</t>
    </rPh>
    <rPh sb="11" eb="12">
      <t>ニチ</t>
    </rPh>
    <rPh sb="13" eb="14">
      <t>カ</t>
    </rPh>
    <rPh sb="18" eb="19">
      <t>ニチ</t>
    </rPh>
    <rPh sb="20" eb="21">
      <t>スイ</t>
    </rPh>
    <rPh sb="25" eb="26">
      <t>ニチ</t>
    </rPh>
    <rPh sb="27" eb="28">
      <t>モク</t>
    </rPh>
    <phoneticPr fontId="1"/>
  </si>
  <si>
    <t>場所：コミュニティセンター　A・B・C（サブ）コート　北条スポーツセンター体育館　Ｄ・Ｅコート</t>
    <rPh sb="0" eb="2">
      <t>バショ</t>
    </rPh>
    <rPh sb="27" eb="29">
      <t>ホウジョウ</t>
    </rPh>
    <rPh sb="37" eb="40">
      <t>タイイクカン</t>
    </rPh>
    <phoneticPr fontId="1"/>
  </si>
  <si>
    <t>勝山</t>
    <rPh sb="0" eb="2">
      <t>カツヤマ</t>
    </rPh>
    <phoneticPr fontId="1"/>
  </si>
  <si>
    <t>内宮</t>
    <rPh sb="0" eb="2">
      <t>ウチミヤ</t>
    </rPh>
    <phoneticPr fontId="1"/>
  </si>
  <si>
    <t>県立松山西</t>
    <rPh sb="0" eb="1">
      <t>ケン</t>
    </rPh>
    <rPh sb="1" eb="2">
      <t>リツ</t>
    </rPh>
    <rPh sb="2" eb="4">
      <t>マツヤマ</t>
    </rPh>
    <rPh sb="4" eb="5">
      <t>ニシ</t>
    </rPh>
    <phoneticPr fontId="1"/>
  </si>
  <si>
    <t>新田青雲</t>
    <rPh sb="0" eb="2">
      <t>ニッタ</t>
    </rPh>
    <rPh sb="2" eb="4">
      <t>セイウン</t>
    </rPh>
    <phoneticPr fontId="1"/>
  </si>
  <si>
    <t>西</t>
    <rPh sb="0" eb="1">
      <t>ニシ</t>
    </rPh>
    <phoneticPr fontId="1"/>
  </si>
  <si>
    <t>愛光</t>
    <rPh sb="0" eb="2">
      <t>アイコウ</t>
    </rPh>
    <phoneticPr fontId="1"/>
  </si>
  <si>
    <t>久谷</t>
    <rPh sb="0" eb="2">
      <t>クタニ</t>
    </rPh>
    <phoneticPr fontId="1"/>
  </si>
  <si>
    <t>桑原</t>
    <rPh sb="0" eb="2">
      <t>クワバラ</t>
    </rPh>
    <phoneticPr fontId="1"/>
  </si>
  <si>
    <t>拓南</t>
    <rPh sb="0" eb="2">
      <t>タクナン</t>
    </rPh>
    <phoneticPr fontId="1"/>
  </si>
  <si>
    <t>旭</t>
    <rPh sb="0" eb="1">
      <t>アサヒ</t>
    </rPh>
    <phoneticPr fontId="1"/>
  </si>
  <si>
    <t>城西</t>
    <rPh sb="0" eb="2">
      <t>ジョウセイ</t>
    </rPh>
    <phoneticPr fontId="1"/>
  </si>
  <si>
    <t>高浜</t>
    <rPh sb="0" eb="2">
      <t>タカハマ</t>
    </rPh>
    <phoneticPr fontId="1"/>
  </si>
  <si>
    <t>道後</t>
    <rPh sb="0" eb="2">
      <t>ドウゴ</t>
    </rPh>
    <phoneticPr fontId="1"/>
  </si>
  <si>
    <t>北</t>
    <rPh sb="0" eb="1">
      <t>キタ</t>
    </rPh>
    <phoneticPr fontId="1"/>
  </si>
  <si>
    <t>久米</t>
    <rPh sb="0" eb="2">
      <t>クメ</t>
    </rPh>
    <phoneticPr fontId="1"/>
  </si>
  <si>
    <t>雄新</t>
    <rPh sb="0" eb="1">
      <t>ユウ</t>
    </rPh>
    <rPh sb="1" eb="2">
      <t>アラタ</t>
    </rPh>
    <phoneticPr fontId="1"/>
  </si>
  <si>
    <t>北条北</t>
    <rPh sb="0" eb="2">
      <t>ホウジョウ</t>
    </rPh>
    <rPh sb="2" eb="3">
      <t>キタ</t>
    </rPh>
    <phoneticPr fontId="1"/>
  </si>
  <si>
    <t>鴨川</t>
    <rPh sb="0" eb="2">
      <t>カモガワ</t>
    </rPh>
    <phoneticPr fontId="1"/>
  </si>
  <si>
    <t>東</t>
    <rPh sb="0" eb="1">
      <t>ヒガシ</t>
    </rPh>
    <phoneticPr fontId="1"/>
  </si>
  <si>
    <t>余土</t>
    <rPh sb="0" eb="2">
      <t>ヨド</t>
    </rPh>
    <phoneticPr fontId="1"/>
  </si>
  <si>
    <t>津田</t>
    <rPh sb="0" eb="2">
      <t>ツダ</t>
    </rPh>
    <phoneticPr fontId="1"/>
  </si>
  <si>
    <t>南</t>
    <rPh sb="0" eb="1">
      <t>ミナミ</t>
    </rPh>
    <phoneticPr fontId="1"/>
  </si>
  <si>
    <t>椿</t>
    <rPh sb="0" eb="1">
      <t>ツバキ</t>
    </rPh>
    <phoneticPr fontId="1"/>
  </si>
  <si>
    <t>南第二</t>
    <rPh sb="0" eb="1">
      <t>ミナミ</t>
    </rPh>
    <rPh sb="1" eb="3">
      <t>ダイニ</t>
    </rPh>
    <phoneticPr fontId="1"/>
  </si>
  <si>
    <t>附属</t>
    <rPh sb="0" eb="2">
      <t>フゾク</t>
    </rPh>
    <phoneticPr fontId="1"/>
  </si>
  <si>
    <t>北条南</t>
    <rPh sb="0" eb="2">
      <t>ホウジョウ</t>
    </rPh>
    <rPh sb="2" eb="3">
      <t>ミナミ</t>
    </rPh>
    <phoneticPr fontId="1"/>
  </si>
  <si>
    <t>三津浜</t>
    <rPh sb="0" eb="3">
      <t>ミツハマ</t>
    </rPh>
    <phoneticPr fontId="1"/>
  </si>
  <si>
    <t>済美平成</t>
    <rPh sb="0" eb="2">
      <t>サイビ</t>
    </rPh>
    <rPh sb="2" eb="4">
      <t>ヘイセイ</t>
    </rPh>
    <phoneticPr fontId="1"/>
  </si>
  <si>
    <t>小野</t>
    <rPh sb="0" eb="2">
      <t>オノ</t>
    </rPh>
    <phoneticPr fontId="1"/>
  </si>
  <si>
    <t>垣生</t>
    <rPh sb="0" eb="2">
      <t>カキナマ</t>
    </rPh>
    <phoneticPr fontId="1"/>
  </si>
  <si>
    <t>県立松山西</t>
    <rPh sb="0" eb="2">
      <t>ケンリツ</t>
    </rPh>
    <rPh sb="2" eb="4">
      <t>マツヤマ</t>
    </rPh>
    <rPh sb="4" eb="5">
      <t>ニシ</t>
    </rPh>
    <phoneticPr fontId="1"/>
  </si>
  <si>
    <t>北条南・北条北</t>
    <rPh sb="0" eb="3">
      <t>ホウジョウミナミ</t>
    </rPh>
    <rPh sb="4" eb="6">
      <t>ホウジョウ</t>
    </rPh>
    <rPh sb="6" eb="7">
      <t>キタ</t>
    </rPh>
    <phoneticPr fontId="1"/>
  </si>
  <si>
    <t>南第二</t>
    <rPh sb="0" eb="3">
      <t>ミナミダイニ</t>
    </rPh>
    <phoneticPr fontId="1"/>
  </si>
  <si>
    <t>松山西</t>
    <rPh sb="0" eb="3">
      <t>マツヤマニシ</t>
    </rPh>
    <phoneticPr fontId="1"/>
  </si>
  <si>
    <t>雄新</t>
    <rPh sb="0" eb="1">
      <t>ユウ</t>
    </rPh>
    <rPh sb="1" eb="2">
      <t>シン</t>
    </rPh>
    <phoneticPr fontId="1"/>
  </si>
  <si>
    <t>垣生</t>
    <rPh sb="0" eb="1">
      <t>カキ</t>
    </rPh>
    <rPh sb="1" eb="2">
      <t>ナマ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</si>
</sst>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9" x14ac:knownFonts="1">
    <font>
      <sz val="11"/>
      <name val="ＭＳ Ｐゴシック"/>
      <family val="3"/>
    </font>
    <font>
      <sz val="6"/>
      <name val="ＭＳ Ｐゴシック"/>
      <family val="3"/>
    </font>
    <font>
      <sz val="18"/>
      <name val="ＭＳ Ｐゴシック"/>
      <family val="3"/>
    </font>
    <font>
      <sz val="11"/>
      <color theme="0"/>
      <name val="ＭＳ Ｐゴシック"/>
      <family val="3"/>
    </font>
    <font>
      <sz val="12"/>
      <name val="ＭＳ Ｐゴシック"/>
      <family val="3"/>
    </font>
    <font>
      <b/>
      <sz val="11"/>
      <color theme="0"/>
      <name val="HG創英角ﾎﾟｯﾌﾟ体"/>
      <family val="3"/>
    </font>
    <font>
      <b/>
      <sz val="16"/>
      <color theme="0"/>
      <name val="ＭＳ Ｐゴシック"/>
      <family val="3"/>
    </font>
    <font>
      <b/>
      <sz val="14"/>
      <color theme="0"/>
      <name val="ＭＳ Ｐゴシック"/>
      <family val="3"/>
    </font>
    <font>
      <sz val="11"/>
      <color indexed="10"/>
      <name val="ＭＳ Ｐゴシック"/>
      <family val="3"/>
    </font>
    <font>
      <b/>
      <sz val="14"/>
      <name val="ＭＳ Ｐゴシック"/>
      <family val="3"/>
    </font>
    <font>
      <b/>
      <sz val="14"/>
      <color theme="1"/>
      <name val="ＭＳ Ｐゴシック"/>
      <family val="3"/>
    </font>
    <font>
      <b/>
      <sz val="11"/>
      <name val="HG創英角ﾎﾟｯﾌﾟ体"/>
      <family val="3"/>
    </font>
    <font>
      <b/>
      <sz val="12"/>
      <name val="ＭＳ Ｐゴシック"/>
      <family val="3"/>
    </font>
    <font>
      <b/>
      <sz val="22"/>
      <color rgb="FFFF0000"/>
      <name val="ＭＳ Ｐゴシック"/>
      <family val="3"/>
    </font>
    <font>
      <sz val="20"/>
      <color theme="1"/>
      <name val="ＭＳ Ｐゴシック"/>
      <family val="3"/>
    </font>
    <font>
      <b/>
      <sz val="11"/>
      <name val="ＭＳ Ｐゴシック"/>
      <family val="3"/>
    </font>
    <font>
      <b/>
      <sz val="18"/>
      <name val="ＭＳ Ｐゴシック"/>
      <family val="3"/>
    </font>
    <font>
      <b/>
      <sz val="24"/>
      <color indexed="10"/>
      <name val="ＭＳ Ｐゴシック"/>
      <family val="3"/>
    </font>
    <font>
      <b/>
      <sz val="20"/>
      <name val="ＭＳ Ｐゴシック"/>
      <family val="3"/>
    </font>
    <font>
      <b/>
      <sz val="18"/>
      <color indexed="10"/>
      <name val="ＭＳ Ｐゴシック"/>
      <family val="3"/>
    </font>
    <font>
      <b/>
      <sz val="11"/>
      <name val="ＭＳ ゴシック"/>
      <family val="3"/>
    </font>
    <font>
      <sz val="11"/>
      <color theme="1"/>
      <name val="ＭＳ Ｐゴシック"/>
      <family val="3"/>
    </font>
    <font>
      <sz val="11"/>
      <color theme="0" tint="-4.9989318521683403E-2"/>
      <name val="ＭＳ Ｐゴシック"/>
      <family val="3"/>
    </font>
    <font>
      <b/>
      <sz val="20"/>
      <color indexed="10"/>
      <name val="ＭＳ Ｐゴシック"/>
      <family val="3"/>
    </font>
    <font>
      <b/>
      <sz val="16"/>
      <name val="ＭＳ Ｐゴシック"/>
      <family val="3"/>
    </font>
    <font>
      <sz val="9"/>
      <name val="ＭＳ Ｐゴシック"/>
      <family val="3"/>
    </font>
    <font>
      <sz val="9"/>
      <name val="ＭＳ Ｐゴシック"/>
      <family val="3"/>
      <charset val="128"/>
    </font>
    <font>
      <b/>
      <sz val="18"/>
      <color rgb="FFFF0000"/>
      <name val="ＭＳ Ｐゴシック"/>
      <family val="3"/>
    </font>
    <font>
      <b/>
      <sz val="1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theme="1"/>
      </left>
      <right/>
      <top/>
      <bottom style="thick">
        <color rgb="FFFF0000"/>
      </bottom>
      <diagonal/>
    </border>
    <border>
      <left/>
      <right style="thin">
        <color theme="1"/>
      </right>
      <top/>
      <bottom style="thick">
        <color rgb="FFFF0000"/>
      </bottom>
      <diagonal/>
    </border>
    <border>
      <left/>
      <right style="thin">
        <color theme="1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2" fillId="0" borderId="0" xfId="0" applyFont="1" applyAlignment="1">
      <alignment vertical="center" textRotation="255"/>
    </xf>
    <xf numFmtId="0" fontId="2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0" fillId="0" borderId="6" xfId="0" applyBorder="1">
      <alignment vertical="center"/>
    </xf>
    <xf numFmtId="0" fontId="22" fillId="0" borderId="0" xfId="0" applyFont="1">
      <alignment vertical="center"/>
    </xf>
    <xf numFmtId="0" fontId="22" fillId="0" borderId="5" xfId="0" applyFont="1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3" fillId="0" borderId="8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22" fillId="0" borderId="14" xfId="0" applyFont="1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10" fillId="0" borderId="0" xfId="0" applyFont="1" applyAlignment="1">
      <alignment horizontal="center" vertical="center"/>
    </xf>
    <xf numFmtId="0" fontId="3" fillId="0" borderId="14" xfId="0" applyFont="1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4" xfId="0" applyBorder="1" applyAlignment="1">
      <alignment horizontal="center" vertical="center" textRotation="255"/>
    </xf>
    <xf numFmtId="0" fontId="21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0" fillId="0" borderId="15" xfId="0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23" xfId="0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0" fillId="0" borderId="26" xfId="0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21" xfId="0" applyFont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22" fillId="0" borderId="20" xfId="0" applyFont="1" applyBorder="1">
      <alignment vertical="center"/>
    </xf>
    <xf numFmtId="0" fontId="3" fillId="0" borderId="23" xfId="0" applyFont="1" applyBorder="1">
      <alignment vertical="center"/>
    </xf>
    <xf numFmtId="0" fontId="0" fillId="0" borderId="29" xfId="0" applyBorder="1">
      <alignment vertical="center"/>
    </xf>
    <xf numFmtId="0" fontId="0" fillId="0" borderId="23" xfId="0" applyBorder="1" applyAlignment="1">
      <alignment horizontal="left" vertical="center"/>
    </xf>
    <xf numFmtId="0" fontId="0" fillId="0" borderId="22" xfId="0" applyBorder="1">
      <alignment vertical="center"/>
    </xf>
    <xf numFmtId="0" fontId="3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8" xfId="0" applyBorder="1" applyAlignment="1">
      <alignment horizontal="center" vertical="center"/>
    </xf>
    <xf numFmtId="0" fontId="22" fillId="0" borderId="3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2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3" fillId="0" borderId="33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10" fillId="0" borderId="23" xfId="0" applyFont="1" applyBorder="1">
      <alignment vertical="center"/>
    </xf>
    <xf numFmtId="0" fontId="0" fillId="0" borderId="25" xfId="0" applyBorder="1">
      <alignment vertical="center"/>
    </xf>
    <xf numFmtId="0" fontId="0" fillId="0" borderId="23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86</xdr:row>
      <xdr:rowOff>0</xdr:rowOff>
    </xdr:from>
    <xdr:to>
      <xdr:col>7</xdr:col>
      <xdr:colOff>76200</xdr:colOff>
      <xdr:row>86</xdr:row>
      <xdr:rowOff>0</xdr:rowOff>
    </xdr:to>
    <xdr:sp macro="" textlink="">
      <xdr:nvSpPr>
        <xdr:cNvPr id="2" name="Line 28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>
          <a:off x="25565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95250</xdr:colOff>
      <xdr:row>58</xdr:row>
      <xdr:rowOff>0</xdr:rowOff>
    </xdr:from>
    <xdr:to>
      <xdr:col>18</xdr:col>
      <xdr:colOff>95250</xdr:colOff>
      <xdr:row>58</xdr:row>
      <xdr:rowOff>0</xdr:rowOff>
    </xdr:to>
    <xdr:sp macro="" textlink="">
      <xdr:nvSpPr>
        <xdr:cNvPr id="3" name="Line 2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>
        <a:xfrm>
          <a:off x="6645910" y="100520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</xdr:col>
      <xdr:colOff>340995</xdr:colOff>
      <xdr:row>81</xdr:row>
      <xdr:rowOff>0</xdr:rowOff>
    </xdr:from>
    <xdr:to>
      <xdr:col>23</xdr:col>
      <xdr:colOff>340995</xdr:colOff>
      <xdr:row>81</xdr:row>
      <xdr:rowOff>0</xdr:rowOff>
    </xdr:to>
    <xdr:sp macro="" textlink="">
      <xdr:nvSpPr>
        <xdr:cNvPr id="4" name="Line 29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>
        <a:xfrm flipH="1">
          <a:off x="879094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9525</xdr:colOff>
      <xdr:row>86</xdr:row>
      <xdr:rowOff>0</xdr:rowOff>
    </xdr:from>
    <xdr:to>
      <xdr:col>7</xdr:col>
      <xdr:colOff>9525</xdr:colOff>
      <xdr:row>86</xdr:row>
      <xdr:rowOff>0</xdr:rowOff>
    </xdr:to>
    <xdr:sp macro="" textlink="">
      <xdr:nvSpPr>
        <xdr:cNvPr id="5" name="Line 297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86</xdr:row>
      <xdr:rowOff>0</xdr:rowOff>
    </xdr:from>
    <xdr:to>
      <xdr:col>7</xdr:col>
      <xdr:colOff>0</xdr:colOff>
      <xdr:row>86</xdr:row>
      <xdr:rowOff>0</xdr:rowOff>
    </xdr:to>
    <xdr:sp macro="" textlink="">
      <xdr:nvSpPr>
        <xdr:cNvPr id="6" name="Line 298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86</xdr:row>
      <xdr:rowOff>0</xdr:rowOff>
    </xdr:from>
    <xdr:to>
      <xdr:col>7</xdr:col>
      <xdr:colOff>0</xdr:colOff>
      <xdr:row>86</xdr:row>
      <xdr:rowOff>0</xdr:rowOff>
    </xdr:to>
    <xdr:sp macro="" textlink="">
      <xdr:nvSpPr>
        <xdr:cNvPr id="7" name="Line 299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86</xdr:row>
      <xdr:rowOff>0</xdr:rowOff>
    </xdr:from>
    <xdr:to>
      <xdr:col>8</xdr:col>
      <xdr:colOff>28575</xdr:colOff>
      <xdr:row>86</xdr:row>
      <xdr:rowOff>0</xdr:rowOff>
    </xdr:to>
    <xdr:sp macro="" textlink="">
      <xdr:nvSpPr>
        <xdr:cNvPr id="8" name="Line 300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SpPr>
          <a:spLocks noChangeShapeType="1"/>
        </xdr:cNvSpPr>
      </xdr:nvSpPr>
      <xdr:spPr>
        <a:xfrm>
          <a:off x="284988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86</xdr:row>
      <xdr:rowOff>0</xdr:rowOff>
    </xdr:from>
    <xdr:to>
      <xdr:col>8</xdr:col>
      <xdr:colOff>28575</xdr:colOff>
      <xdr:row>86</xdr:row>
      <xdr:rowOff>0</xdr:rowOff>
    </xdr:to>
    <xdr:sp macro="" textlink="">
      <xdr:nvSpPr>
        <xdr:cNvPr id="9" name="Line 301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SpPr>
          <a:spLocks noChangeShapeType="1"/>
        </xdr:cNvSpPr>
      </xdr:nvSpPr>
      <xdr:spPr>
        <a:xfrm>
          <a:off x="284988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86</xdr:row>
      <xdr:rowOff>0</xdr:rowOff>
    </xdr:from>
    <xdr:to>
      <xdr:col>8</xdr:col>
      <xdr:colOff>9525</xdr:colOff>
      <xdr:row>86</xdr:row>
      <xdr:rowOff>0</xdr:rowOff>
    </xdr:to>
    <xdr:sp macro="" textlink="">
      <xdr:nvSpPr>
        <xdr:cNvPr id="10" name="Line 302">
          <a:extLst>
            <a:ext uri="{FF2B5EF4-FFF2-40B4-BE49-F238E27FC236}">
              <a16:creationId xmlns:a16="http://schemas.microsoft.com/office/drawing/2014/main" id="{00000000-0008-0000-0000-00000A000000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SpPr>
          <a:spLocks noChangeShapeType="1"/>
        </xdr:cNvSpPr>
      </xdr:nvSpPr>
      <xdr:spPr>
        <a:xfrm>
          <a:off x="283083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86</xdr:row>
      <xdr:rowOff>0</xdr:rowOff>
    </xdr:from>
    <xdr:to>
      <xdr:col>11</xdr:col>
      <xdr:colOff>9525</xdr:colOff>
      <xdr:row>86</xdr:row>
      <xdr:rowOff>0</xdr:rowOff>
    </xdr:to>
    <xdr:sp macro="" textlink="">
      <xdr:nvSpPr>
        <xdr:cNvPr id="11" name="Line 303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SpPr>
          <a:spLocks noChangeShapeType="1"/>
        </xdr:cNvSpPr>
      </xdr:nvSpPr>
      <xdr:spPr>
        <a:xfrm>
          <a:off x="385381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</xdr:colOff>
      <xdr:row>86</xdr:row>
      <xdr:rowOff>0</xdr:rowOff>
    </xdr:from>
    <xdr:to>
      <xdr:col>11</xdr:col>
      <xdr:colOff>19050</xdr:colOff>
      <xdr:row>86</xdr:row>
      <xdr:rowOff>0</xdr:rowOff>
    </xdr:to>
    <xdr:sp macro="" textlink="">
      <xdr:nvSpPr>
        <xdr:cNvPr id="12" name="Line 304">
          <a:extLst>
            <a:ext uri="{FF2B5EF4-FFF2-40B4-BE49-F238E27FC236}">
              <a16:creationId xmlns:a16="http://schemas.microsoft.com/office/drawing/2014/main" id="{00000000-0008-0000-0000-00000C000000}"/>
            </a:ext>
            <a:ext uri="{147F2762-F138-4A5C-976F-8EAC2B608ADB}">
              <a16:predDERef xmlns:a16="http://schemas.microsoft.com/office/drawing/2014/main" pred="{00000000-0008-0000-0000-00000B000000}"/>
            </a:ext>
          </a:extLst>
        </xdr:cNvPr>
        <xdr:cNvSpPr>
          <a:spLocks noChangeShapeType="1"/>
        </xdr:cNvSpPr>
      </xdr:nvSpPr>
      <xdr:spPr>
        <a:xfrm>
          <a:off x="386334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75</xdr:row>
      <xdr:rowOff>0</xdr:rowOff>
    </xdr:from>
    <xdr:to>
      <xdr:col>19</xdr:col>
      <xdr:colOff>9525</xdr:colOff>
      <xdr:row>75</xdr:row>
      <xdr:rowOff>0</xdr:rowOff>
    </xdr:to>
    <xdr:sp macro="" textlink="">
      <xdr:nvSpPr>
        <xdr:cNvPr id="13" name="Line 30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>
        <a:xfrm flipH="1">
          <a:off x="709549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75</xdr:row>
      <xdr:rowOff>0</xdr:rowOff>
    </xdr:from>
    <xdr:to>
      <xdr:col>19</xdr:col>
      <xdr:colOff>0</xdr:colOff>
      <xdr:row>75</xdr:row>
      <xdr:rowOff>0</xdr:rowOff>
    </xdr:to>
    <xdr:sp macro="" textlink="">
      <xdr:nvSpPr>
        <xdr:cNvPr id="14" name="Line 30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>
        <a:xfrm>
          <a:off x="708596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81</xdr:row>
      <xdr:rowOff>0</xdr:rowOff>
    </xdr:from>
    <xdr:to>
      <xdr:col>23</xdr:col>
      <xdr:colOff>9525</xdr:colOff>
      <xdr:row>81</xdr:row>
      <xdr:rowOff>0</xdr:rowOff>
    </xdr:to>
    <xdr:sp macro="" textlink="">
      <xdr:nvSpPr>
        <xdr:cNvPr id="15" name="Line 30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81</xdr:row>
      <xdr:rowOff>0</xdr:rowOff>
    </xdr:from>
    <xdr:to>
      <xdr:col>23</xdr:col>
      <xdr:colOff>9525</xdr:colOff>
      <xdr:row>81</xdr:row>
      <xdr:rowOff>0</xdr:rowOff>
    </xdr:to>
    <xdr:sp macro="" textlink="">
      <xdr:nvSpPr>
        <xdr:cNvPr id="16" name="Line 30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81</xdr:row>
      <xdr:rowOff>0</xdr:rowOff>
    </xdr:from>
    <xdr:to>
      <xdr:col>23</xdr:col>
      <xdr:colOff>0</xdr:colOff>
      <xdr:row>81</xdr:row>
      <xdr:rowOff>0</xdr:rowOff>
    </xdr:to>
    <xdr:sp macro="" textlink="">
      <xdr:nvSpPr>
        <xdr:cNvPr id="17" name="Line 30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>
        <a:xfrm>
          <a:off x="844994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81</xdr:row>
      <xdr:rowOff>0</xdr:rowOff>
    </xdr:from>
    <xdr:to>
      <xdr:col>23</xdr:col>
      <xdr:colOff>9525</xdr:colOff>
      <xdr:row>81</xdr:row>
      <xdr:rowOff>0</xdr:rowOff>
    </xdr:to>
    <xdr:sp macro="" textlink="">
      <xdr:nvSpPr>
        <xdr:cNvPr id="18" name="Line 3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19" name="Line 3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80</xdr:row>
      <xdr:rowOff>0</xdr:rowOff>
    </xdr:from>
    <xdr:to>
      <xdr:col>26</xdr:col>
      <xdr:colOff>0</xdr:colOff>
      <xdr:row>80</xdr:row>
      <xdr:rowOff>0</xdr:rowOff>
    </xdr:to>
    <xdr:sp macro="" textlink="">
      <xdr:nvSpPr>
        <xdr:cNvPr id="20" name="Line 3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21" name="Line 3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22" name="Line 3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80</xdr:row>
      <xdr:rowOff>0</xdr:rowOff>
    </xdr:from>
    <xdr:to>
      <xdr:col>26</xdr:col>
      <xdr:colOff>0</xdr:colOff>
      <xdr:row>80</xdr:row>
      <xdr:rowOff>0</xdr:rowOff>
    </xdr:to>
    <xdr:sp macro="" textlink="">
      <xdr:nvSpPr>
        <xdr:cNvPr id="23" name="Line 3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80</xdr:row>
      <xdr:rowOff>0</xdr:rowOff>
    </xdr:from>
    <xdr:to>
      <xdr:col>26</xdr:col>
      <xdr:colOff>0</xdr:colOff>
      <xdr:row>80</xdr:row>
      <xdr:rowOff>0</xdr:rowOff>
    </xdr:to>
    <xdr:sp macro="" textlink="">
      <xdr:nvSpPr>
        <xdr:cNvPr id="24" name="Line 31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25" name="Line 31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26" name="Line 31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86</xdr:row>
      <xdr:rowOff>0</xdr:rowOff>
    </xdr:from>
    <xdr:to>
      <xdr:col>7</xdr:col>
      <xdr:colOff>0</xdr:colOff>
      <xdr:row>86</xdr:row>
      <xdr:rowOff>0</xdr:rowOff>
    </xdr:to>
    <xdr:sp macro="" textlink="">
      <xdr:nvSpPr>
        <xdr:cNvPr id="27" name="Line 319">
          <a:extLst>
            <a:ext uri="{FF2B5EF4-FFF2-40B4-BE49-F238E27FC236}">
              <a16:creationId xmlns:a16="http://schemas.microsoft.com/office/drawing/2014/main" id="{00000000-0008-0000-0000-00001B000000}"/>
            </a:ext>
            <a:ext uri="{147F2762-F138-4A5C-976F-8EAC2B608ADB}">
              <a16:predDERef xmlns:a16="http://schemas.microsoft.com/office/drawing/2014/main" pred="{00000000-0008-0000-0000-00001A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86</xdr:row>
      <xdr:rowOff>0</xdr:rowOff>
    </xdr:from>
    <xdr:to>
      <xdr:col>7</xdr:col>
      <xdr:colOff>9525</xdr:colOff>
      <xdr:row>86</xdr:row>
      <xdr:rowOff>0</xdr:rowOff>
    </xdr:to>
    <xdr:sp macro="" textlink="">
      <xdr:nvSpPr>
        <xdr:cNvPr id="28" name="Line 320">
          <a:extLst>
            <a:ext uri="{FF2B5EF4-FFF2-40B4-BE49-F238E27FC236}">
              <a16:creationId xmlns:a16="http://schemas.microsoft.com/office/drawing/2014/main" id="{00000000-0008-0000-0000-00001C000000}"/>
            </a:ext>
            <a:ext uri="{147F2762-F138-4A5C-976F-8EAC2B608ADB}">
              <a16:predDERef xmlns:a16="http://schemas.microsoft.com/office/drawing/2014/main" pred="{00000000-0008-0000-0000-00001B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86</xdr:row>
      <xdr:rowOff>0</xdr:rowOff>
    </xdr:from>
    <xdr:to>
      <xdr:col>7</xdr:col>
      <xdr:colOff>9525</xdr:colOff>
      <xdr:row>86</xdr:row>
      <xdr:rowOff>0</xdr:rowOff>
    </xdr:to>
    <xdr:sp macro="" textlink="">
      <xdr:nvSpPr>
        <xdr:cNvPr id="29" name="Line 321">
          <a:extLst>
            <a:ext uri="{FF2B5EF4-FFF2-40B4-BE49-F238E27FC236}">
              <a16:creationId xmlns:a16="http://schemas.microsoft.com/office/drawing/2014/main" id="{00000000-0008-0000-0000-00001D000000}"/>
            </a:ext>
            <a:ext uri="{147F2762-F138-4A5C-976F-8EAC2B608ADB}">
              <a16:predDERef xmlns:a16="http://schemas.microsoft.com/office/drawing/2014/main" pred="{00000000-0008-0000-0000-00001C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86</xdr:row>
      <xdr:rowOff>0</xdr:rowOff>
    </xdr:from>
    <xdr:to>
      <xdr:col>7</xdr:col>
      <xdr:colOff>9525</xdr:colOff>
      <xdr:row>86</xdr:row>
      <xdr:rowOff>0</xdr:rowOff>
    </xdr:to>
    <xdr:sp macro="" textlink="">
      <xdr:nvSpPr>
        <xdr:cNvPr id="30" name="Line 322">
          <a:extLst>
            <a:ext uri="{FF2B5EF4-FFF2-40B4-BE49-F238E27FC236}">
              <a16:creationId xmlns:a16="http://schemas.microsoft.com/office/drawing/2014/main" id="{00000000-0008-0000-0000-00001E000000}"/>
            </a:ext>
            <a:ext uri="{147F2762-F138-4A5C-976F-8EAC2B608ADB}">
              <a16:predDERef xmlns:a16="http://schemas.microsoft.com/office/drawing/2014/main" pred="{00000000-0008-0000-0000-00001D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86</xdr:row>
      <xdr:rowOff>0</xdr:rowOff>
    </xdr:from>
    <xdr:to>
      <xdr:col>7</xdr:col>
      <xdr:colOff>9525</xdr:colOff>
      <xdr:row>86</xdr:row>
      <xdr:rowOff>0</xdr:rowOff>
    </xdr:to>
    <xdr:sp macro="" textlink="">
      <xdr:nvSpPr>
        <xdr:cNvPr id="31" name="Line 323">
          <a:extLst>
            <a:ext uri="{FF2B5EF4-FFF2-40B4-BE49-F238E27FC236}">
              <a16:creationId xmlns:a16="http://schemas.microsoft.com/office/drawing/2014/main" id="{00000000-0008-0000-0000-00001F000000}"/>
            </a:ext>
            <a:ext uri="{147F2762-F138-4A5C-976F-8EAC2B608ADB}">
              <a16:predDERef xmlns:a16="http://schemas.microsoft.com/office/drawing/2014/main" pred="{00000000-0008-0000-0000-00001E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86</xdr:row>
      <xdr:rowOff>0</xdr:rowOff>
    </xdr:from>
    <xdr:to>
      <xdr:col>8</xdr:col>
      <xdr:colOff>9525</xdr:colOff>
      <xdr:row>86</xdr:row>
      <xdr:rowOff>0</xdr:rowOff>
    </xdr:to>
    <xdr:sp macro="" textlink="">
      <xdr:nvSpPr>
        <xdr:cNvPr id="32" name="Line 324">
          <a:extLst>
            <a:ext uri="{FF2B5EF4-FFF2-40B4-BE49-F238E27FC236}">
              <a16:creationId xmlns:a16="http://schemas.microsoft.com/office/drawing/2014/main" id="{00000000-0008-0000-0000-000020000000}"/>
            </a:ext>
            <a:ext uri="{147F2762-F138-4A5C-976F-8EAC2B608ADB}">
              <a16:predDERef xmlns:a16="http://schemas.microsoft.com/office/drawing/2014/main" pred="{00000000-0008-0000-0000-00001F000000}"/>
            </a:ext>
          </a:extLst>
        </xdr:cNvPr>
        <xdr:cNvSpPr>
          <a:spLocks noChangeShapeType="1"/>
        </xdr:cNvSpPr>
      </xdr:nvSpPr>
      <xdr:spPr>
        <a:xfrm>
          <a:off x="283083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57</xdr:row>
      <xdr:rowOff>0</xdr:rowOff>
    </xdr:from>
    <xdr:to>
      <xdr:col>15</xdr:col>
      <xdr:colOff>9525</xdr:colOff>
      <xdr:row>57</xdr:row>
      <xdr:rowOff>0</xdr:rowOff>
    </xdr:to>
    <xdr:sp macro="" textlink="">
      <xdr:nvSpPr>
        <xdr:cNvPr id="33" name="Line 3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>
        <a:xfrm>
          <a:off x="5412105" y="988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38100</xdr:rowOff>
    </xdr:from>
    <xdr:to>
      <xdr:col>2</xdr:col>
      <xdr:colOff>85725</xdr:colOff>
      <xdr:row>16</xdr:row>
      <xdr:rowOff>123825</xdr:rowOff>
    </xdr:to>
    <xdr:sp macro="" textlink="">
      <xdr:nvSpPr>
        <xdr:cNvPr id="34" name="AutoShape 35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994410" y="23749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25</xdr:row>
      <xdr:rowOff>38100</xdr:rowOff>
    </xdr:from>
    <xdr:to>
      <xdr:col>2</xdr:col>
      <xdr:colOff>85725</xdr:colOff>
      <xdr:row>28</xdr:row>
      <xdr:rowOff>123825</xdr:rowOff>
    </xdr:to>
    <xdr:sp macro="" textlink="">
      <xdr:nvSpPr>
        <xdr:cNvPr id="35" name="AutoShape 35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94410" y="44323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13</xdr:row>
      <xdr:rowOff>38100</xdr:rowOff>
    </xdr:from>
    <xdr:to>
      <xdr:col>28</xdr:col>
      <xdr:colOff>85725</xdr:colOff>
      <xdr:row>16</xdr:row>
      <xdr:rowOff>123825</xdr:rowOff>
    </xdr:to>
    <xdr:sp macro="" textlink="">
      <xdr:nvSpPr>
        <xdr:cNvPr id="37" name="AutoShape 35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0187940" y="1346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342900</xdr:colOff>
      <xdr:row>25</xdr:row>
      <xdr:rowOff>38100</xdr:rowOff>
    </xdr:from>
    <xdr:to>
      <xdr:col>28</xdr:col>
      <xdr:colOff>85725</xdr:colOff>
      <xdr:row>29</xdr:row>
      <xdr:rowOff>0</xdr:rowOff>
    </xdr:to>
    <xdr:sp macro="" textlink="">
      <xdr:nvSpPr>
        <xdr:cNvPr id="38" name="AutoShape 35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0156825" y="3403600"/>
          <a:ext cx="107315" cy="647700"/>
        </a:xfrm>
        <a:prstGeom prst="leftBrace">
          <a:avLst>
            <a:gd name="adj1" fmla="val 377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37</xdr:row>
      <xdr:rowOff>38100</xdr:rowOff>
    </xdr:from>
    <xdr:to>
      <xdr:col>28</xdr:col>
      <xdr:colOff>85725</xdr:colOff>
      <xdr:row>40</xdr:row>
      <xdr:rowOff>123825</xdr:rowOff>
    </xdr:to>
    <xdr:sp macro="" textlink="">
      <xdr:nvSpPr>
        <xdr:cNvPr id="39" name="AutoShape 35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0187940" y="54610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49</xdr:row>
      <xdr:rowOff>38100</xdr:rowOff>
    </xdr:from>
    <xdr:to>
      <xdr:col>2</xdr:col>
      <xdr:colOff>85725</xdr:colOff>
      <xdr:row>52</xdr:row>
      <xdr:rowOff>123825</xdr:rowOff>
    </xdr:to>
    <xdr:sp macro="" textlink="">
      <xdr:nvSpPr>
        <xdr:cNvPr id="40" name="AutoShape 358">
          <a:extLst>
            <a:ext uri="{FF2B5EF4-FFF2-40B4-BE49-F238E27FC236}">
              <a16:creationId xmlns:a16="http://schemas.microsoft.com/office/drawing/2014/main" id="{00000000-0008-0000-0000-000028000000}"/>
            </a:ext>
            <a:ext uri="{147F2762-F138-4A5C-976F-8EAC2B608ADB}">
              <a16:predDERef xmlns:a16="http://schemas.microsoft.com/office/drawing/2014/main" pred="{00000000-0008-0000-0000-000027000000}"/>
            </a:ext>
          </a:extLst>
        </xdr:cNvPr>
        <xdr:cNvSpPr/>
      </xdr:nvSpPr>
      <xdr:spPr>
        <a:xfrm>
          <a:off x="994410" y="75184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61</xdr:row>
      <xdr:rowOff>38100</xdr:rowOff>
    </xdr:from>
    <xdr:to>
      <xdr:col>2</xdr:col>
      <xdr:colOff>85725</xdr:colOff>
      <xdr:row>64</xdr:row>
      <xdr:rowOff>123825</xdr:rowOff>
    </xdr:to>
    <xdr:sp macro="" textlink="">
      <xdr:nvSpPr>
        <xdr:cNvPr id="41" name="AutoShape 359">
          <a:extLst>
            <a:ext uri="{FF2B5EF4-FFF2-40B4-BE49-F238E27FC236}">
              <a16:creationId xmlns:a16="http://schemas.microsoft.com/office/drawing/2014/main" id="{00000000-0008-0000-0000-000029000000}"/>
            </a:ext>
            <a:ext uri="{147F2762-F138-4A5C-976F-8EAC2B608ADB}">
              <a16:predDERef xmlns:a16="http://schemas.microsoft.com/office/drawing/2014/main" pred="{00000000-0008-0000-0000-000028000000}"/>
            </a:ext>
          </a:extLst>
        </xdr:cNvPr>
        <xdr:cNvSpPr/>
      </xdr:nvSpPr>
      <xdr:spPr>
        <a:xfrm>
          <a:off x="994410" y="95758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19</xdr:row>
      <xdr:rowOff>29210</xdr:rowOff>
    </xdr:from>
    <xdr:to>
      <xdr:col>5</xdr:col>
      <xdr:colOff>66675</xdr:colOff>
      <xdr:row>22</xdr:row>
      <xdr:rowOff>123825</xdr:rowOff>
    </xdr:to>
    <xdr:sp macro="" textlink="">
      <xdr:nvSpPr>
        <xdr:cNvPr id="42" name="AutoShape 36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793875" y="3394710"/>
          <a:ext cx="47625" cy="608965"/>
        </a:xfrm>
        <a:prstGeom prst="rightBrace">
          <a:avLst>
            <a:gd name="adj1" fmla="val 10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67</xdr:row>
      <xdr:rowOff>38100</xdr:rowOff>
    </xdr:from>
    <xdr:to>
      <xdr:col>2</xdr:col>
      <xdr:colOff>85725</xdr:colOff>
      <xdr:row>70</xdr:row>
      <xdr:rowOff>123825</xdr:rowOff>
    </xdr:to>
    <xdr:sp macro="" textlink="">
      <xdr:nvSpPr>
        <xdr:cNvPr id="43" name="AutoShape 361">
          <a:extLst>
            <a:ext uri="{FF2B5EF4-FFF2-40B4-BE49-F238E27FC236}">
              <a16:creationId xmlns:a16="http://schemas.microsoft.com/office/drawing/2014/main" id="{00000000-0008-0000-0000-00002B000000}"/>
            </a:ext>
            <a:ext uri="{147F2762-F138-4A5C-976F-8EAC2B608ADB}">
              <a16:predDERef xmlns:a16="http://schemas.microsoft.com/office/drawing/2014/main" pred="{00000000-0008-0000-0000-00002A000000}"/>
            </a:ext>
          </a:extLst>
        </xdr:cNvPr>
        <xdr:cNvSpPr/>
      </xdr:nvSpPr>
      <xdr:spPr>
        <a:xfrm>
          <a:off x="994410" y="106045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55</xdr:row>
      <xdr:rowOff>38100</xdr:rowOff>
    </xdr:from>
    <xdr:to>
      <xdr:col>2</xdr:col>
      <xdr:colOff>95250</xdr:colOff>
      <xdr:row>58</xdr:row>
      <xdr:rowOff>161925</xdr:rowOff>
    </xdr:to>
    <xdr:sp macro="" textlink="">
      <xdr:nvSpPr>
        <xdr:cNvPr id="44" name="AutoShape 362">
          <a:extLst>
            <a:ext uri="{FF2B5EF4-FFF2-40B4-BE49-F238E27FC236}">
              <a16:creationId xmlns:a16="http://schemas.microsoft.com/office/drawing/2014/main" id="{00000000-0008-0000-0000-00002C000000}"/>
            </a:ext>
            <a:ext uri="{147F2762-F138-4A5C-976F-8EAC2B608ADB}">
              <a16:predDERef xmlns:a16="http://schemas.microsoft.com/office/drawing/2014/main" pred="{00000000-0008-0000-0000-00002B000000}"/>
            </a:ext>
          </a:extLst>
        </xdr:cNvPr>
        <xdr:cNvSpPr/>
      </xdr:nvSpPr>
      <xdr:spPr>
        <a:xfrm>
          <a:off x="994410" y="8547100"/>
          <a:ext cx="85725" cy="638175"/>
        </a:xfrm>
        <a:prstGeom prst="leftBrace">
          <a:avLst>
            <a:gd name="adj1" fmla="val 8020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37</xdr:row>
      <xdr:rowOff>38100</xdr:rowOff>
    </xdr:from>
    <xdr:to>
      <xdr:col>2</xdr:col>
      <xdr:colOff>85725</xdr:colOff>
      <xdr:row>40</xdr:row>
      <xdr:rowOff>123825</xdr:rowOff>
    </xdr:to>
    <xdr:sp macro="" textlink="">
      <xdr:nvSpPr>
        <xdr:cNvPr id="45" name="AutoShape 36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994410" y="64897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31</xdr:row>
      <xdr:rowOff>38100</xdr:rowOff>
    </xdr:from>
    <xdr:to>
      <xdr:col>2</xdr:col>
      <xdr:colOff>85725</xdr:colOff>
      <xdr:row>34</xdr:row>
      <xdr:rowOff>123825</xdr:rowOff>
    </xdr:to>
    <xdr:sp macro="" textlink="">
      <xdr:nvSpPr>
        <xdr:cNvPr id="46" name="AutoShape 36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994410" y="54610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38100</xdr:rowOff>
    </xdr:from>
    <xdr:to>
      <xdr:col>2</xdr:col>
      <xdr:colOff>85725</xdr:colOff>
      <xdr:row>22</xdr:row>
      <xdr:rowOff>123825</xdr:rowOff>
    </xdr:to>
    <xdr:sp macro="" textlink="">
      <xdr:nvSpPr>
        <xdr:cNvPr id="47" name="AutoShape 36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994410" y="34036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7</xdr:row>
      <xdr:rowOff>38100</xdr:rowOff>
    </xdr:from>
    <xdr:to>
      <xdr:col>2</xdr:col>
      <xdr:colOff>85725</xdr:colOff>
      <xdr:row>10</xdr:row>
      <xdr:rowOff>123825</xdr:rowOff>
    </xdr:to>
    <xdr:sp macro="" textlink="">
      <xdr:nvSpPr>
        <xdr:cNvPr id="48" name="AutoShape 36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994410" y="1346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19</xdr:row>
      <xdr:rowOff>38100</xdr:rowOff>
    </xdr:from>
    <xdr:to>
      <xdr:col>28</xdr:col>
      <xdr:colOff>95250</xdr:colOff>
      <xdr:row>22</xdr:row>
      <xdr:rowOff>143510</xdr:rowOff>
    </xdr:to>
    <xdr:sp macro="" textlink="">
      <xdr:nvSpPr>
        <xdr:cNvPr id="50" name="AutoShape 36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187940" y="2374900"/>
          <a:ext cx="85725" cy="619760"/>
        </a:xfrm>
        <a:prstGeom prst="leftBrace">
          <a:avLst>
            <a:gd name="adj1" fmla="val 6018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31</xdr:row>
      <xdr:rowOff>38100</xdr:rowOff>
    </xdr:from>
    <xdr:to>
      <xdr:col>28</xdr:col>
      <xdr:colOff>85725</xdr:colOff>
      <xdr:row>34</xdr:row>
      <xdr:rowOff>123825</xdr:rowOff>
    </xdr:to>
    <xdr:sp macro="" textlink="">
      <xdr:nvSpPr>
        <xdr:cNvPr id="51" name="AutoShape 37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0187940" y="44323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43</xdr:row>
      <xdr:rowOff>38100</xdr:rowOff>
    </xdr:from>
    <xdr:to>
      <xdr:col>28</xdr:col>
      <xdr:colOff>85725</xdr:colOff>
      <xdr:row>46</xdr:row>
      <xdr:rowOff>123825</xdr:rowOff>
    </xdr:to>
    <xdr:sp macro="" textlink="">
      <xdr:nvSpPr>
        <xdr:cNvPr id="52" name="AutoShape 37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0187940" y="64897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49</xdr:row>
      <xdr:rowOff>38100</xdr:rowOff>
    </xdr:from>
    <xdr:to>
      <xdr:col>28</xdr:col>
      <xdr:colOff>85725</xdr:colOff>
      <xdr:row>53</xdr:row>
      <xdr:rowOff>6350</xdr:rowOff>
    </xdr:to>
    <xdr:sp macro="" textlink="">
      <xdr:nvSpPr>
        <xdr:cNvPr id="53" name="AutoShape 37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0187940" y="7518400"/>
          <a:ext cx="76200" cy="654050"/>
        </a:xfrm>
        <a:prstGeom prst="leftBrace">
          <a:avLst>
            <a:gd name="adj1" fmla="val 82914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55</xdr:row>
      <xdr:rowOff>38100</xdr:rowOff>
    </xdr:from>
    <xdr:to>
      <xdr:col>28</xdr:col>
      <xdr:colOff>85725</xdr:colOff>
      <xdr:row>58</xdr:row>
      <xdr:rowOff>123825</xdr:rowOff>
    </xdr:to>
    <xdr:sp macro="" textlink="">
      <xdr:nvSpPr>
        <xdr:cNvPr id="54" name="AutoShape 37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187940" y="85471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61</xdr:row>
      <xdr:rowOff>38100</xdr:rowOff>
    </xdr:from>
    <xdr:to>
      <xdr:col>28</xdr:col>
      <xdr:colOff>85725</xdr:colOff>
      <xdr:row>64</xdr:row>
      <xdr:rowOff>123825</xdr:rowOff>
    </xdr:to>
    <xdr:sp macro="" textlink="">
      <xdr:nvSpPr>
        <xdr:cNvPr id="55" name="AutoShape 37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0187940" y="95758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67</xdr:row>
      <xdr:rowOff>38100</xdr:rowOff>
    </xdr:from>
    <xdr:to>
      <xdr:col>28</xdr:col>
      <xdr:colOff>85725</xdr:colOff>
      <xdr:row>70</xdr:row>
      <xdr:rowOff>123825</xdr:rowOff>
    </xdr:to>
    <xdr:sp macro="" textlink="">
      <xdr:nvSpPr>
        <xdr:cNvPr id="56" name="AutoShape 37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0187940" y="106045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13</xdr:row>
      <xdr:rowOff>38100</xdr:rowOff>
    </xdr:from>
    <xdr:to>
      <xdr:col>5</xdr:col>
      <xdr:colOff>66675</xdr:colOff>
      <xdr:row>16</xdr:row>
      <xdr:rowOff>133350</xdr:rowOff>
    </xdr:to>
    <xdr:sp macro="" textlink="">
      <xdr:nvSpPr>
        <xdr:cNvPr id="58" name="AutoShape 3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784350" y="2374900"/>
          <a:ext cx="57150" cy="609600"/>
        </a:xfrm>
        <a:prstGeom prst="rightBrace">
          <a:avLst>
            <a:gd name="adj1" fmla="val 8888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29210</xdr:rowOff>
    </xdr:from>
    <xdr:to>
      <xdr:col>5</xdr:col>
      <xdr:colOff>76200</xdr:colOff>
      <xdr:row>28</xdr:row>
      <xdr:rowOff>123825</xdr:rowOff>
    </xdr:to>
    <xdr:sp macro="" textlink="">
      <xdr:nvSpPr>
        <xdr:cNvPr id="59" name="AutoShape 3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774825" y="44234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49</xdr:row>
      <xdr:rowOff>29210</xdr:rowOff>
    </xdr:from>
    <xdr:to>
      <xdr:col>5</xdr:col>
      <xdr:colOff>76200</xdr:colOff>
      <xdr:row>52</xdr:row>
      <xdr:rowOff>123825</xdr:rowOff>
    </xdr:to>
    <xdr:sp macro="" textlink="">
      <xdr:nvSpPr>
        <xdr:cNvPr id="60" name="AutoShape 391">
          <a:extLst>
            <a:ext uri="{FF2B5EF4-FFF2-40B4-BE49-F238E27FC236}">
              <a16:creationId xmlns:a16="http://schemas.microsoft.com/office/drawing/2014/main" id="{00000000-0008-0000-0000-00003C000000}"/>
            </a:ext>
            <a:ext uri="{147F2762-F138-4A5C-976F-8EAC2B608ADB}">
              <a16:predDERef xmlns:a16="http://schemas.microsoft.com/office/drawing/2014/main" pred="{00000000-0008-0000-0000-00003B000000}"/>
            </a:ext>
          </a:extLst>
        </xdr:cNvPr>
        <xdr:cNvSpPr/>
      </xdr:nvSpPr>
      <xdr:spPr>
        <a:xfrm>
          <a:off x="1774825" y="75095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55</xdr:row>
      <xdr:rowOff>29210</xdr:rowOff>
    </xdr:from>
    <xdr:to>
      <xdr:col>5</xdr:col>
      <xdr:colOff>85725</xdr:colOff>
      <xdr:row>58</xdr:row>
      <xdr:rowOff>161925</xdr:rowOff>
    </xdr:to>
    <xdr:sp macro="" textlink="">
      <xdr:nvSpPr>
        <xdr:cNvPr id="61" name="AutoShape 392">
          <a:extLst>
            <a:ext uri="{FF2B5EF4-FFF2-40B4-BE49-F238E27FC236}">
              <a16:creationId xmlns:a16="http://schemas.microsoft.com/office/drawing/2014/main" id="{00000000-0008-0000-0000-00003D000000}"/>
            </a:ext>
            <a:ext uri="{147F2762-F138-4A5C-976F-8EAC2B608ADB}">
              <a16:predDERef xmlns:a16="http://schemas.microsoft.com/office/drawing/2014/main" pred="{00000000-0008-0000-0000-00003C000000}"/>
            </a:ext>
          </a:extLst>
        </xdr:cNvPr>
        <xdr:cNvSpPr/>
      </xdr:nvSpPr>
      <xdr:spPr>
        <a:xfrm>
          <a:off x="1774825" y="8538210"/>
          <a:ext cx="85725" cy="647065"/>
        </a:xfrm>
        <a:prstGeom prst="rightBrace">
          <a:avLst>
            <a:gd name="adj1" fmla="val 814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67</xdr:row>
      <xdr:rowOff>29210</xdr:rowOff>
    </xdr:from>
    <xdr:to>
      <xdr:col>5</xdr:col>
      <xdr:colOff>76200</xdr:colOff>
      <xdr:row>70</xdr:row>
      <xdr:rowOff>123825</xdr:rowOff>
    </xdr:to>
    <xdr:sp macro="" textlink="">
      <xdr:nvSpPr>
        <xdr:cNvPr id="62" name="AutoShape 394">
          <a:extLst>
            <a:ext uri="{FF2B5EF4-FFF2-40B4-BE49-F238E27FC236}">
              <a16:creationId xmlns:a16="http://schemas.microsoft.com/office/drawing/2014/main" id="{00000000-0008-0000-0000-00003E000000}"/>
            </a:ext>
            <a:ext uri="{147F2762-F138-4A5C-976F-8EAC2B608ADB}">
              <a16:predDERef xmlns:a16="http://schemas.microsoft.com/office/drawing/2014/main" pred="{00000000-0008-0000-0000-00003D000000}"/>
            </a:ext>
          </a:extLst>
        </xdr:cNvPr>
        <xdr:cNvSpPr/>
      </xdr:nvSpPr>
      <xdr:spPr>
        <a:xfrm>
          <a:off x="1774825" y="105956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19</xdr:row>
      <xdr:rowOff>29210</xdr:rowOff>
    </xdr:from>
    <xdr:to>
      <xdr:col>31</xdr:col>
      <xdr:colOff>76200</xdr:colOff>
      <xdr:row>22</xdr:row>
      <xdr:rowOff>143510</xdr:rowOff>
    </xdr:to>
    <xdr:sp macro="" textlink="">
      <xdr:nvSpPr>
        <xdr:cNvPr id="63" name="AutoShape 39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0968355" y="2366010"/>
          <a:ext cx="76200" cy="628650"/>
        </a:xfrm>
        <a:prstGeom prst="rightBrace">
          <a:avLst>
            <a:gd name="adj1" fmla="val 6875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272415</xdr:colOff>
      <xdr:row>25</xdr:row>
      <xdr:rowOff>29210</xdr:rowOff>
    </xdr:from>
    <xdr:to>
      <xdr:col>31</xdr:col>
      <xdr:colOff>78105</xdr:colOff>
      <xdr:row>29</xdr:row>
      <xdr:rowOff>0</xdr:rowOff>
    </xdr:to>
    <xdr:sp macro="" textlink="">
      <xdr:nvSpPr>
        <xdr:cNvPr id="64" name="AutoShape 39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0930890" y="3394710"/>
          <a:ext cx="115570" cy="656590"/>
        </a:xfrm>
        <a:prstGeom prst="rightBrace">
          <a:avLst>
            <a:gd name="adj1" fmla="val 4791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29210</xdr:rowOff>
    </xdr:from>
    <xdr:to>
      <xdr:col>31</xdr:col>
      <xdr:colOff>85725</xdr:colOff>
      <xdr:row>34</xdr:row>
      <xdr:rowOff>123825</xdr:rowOff>
    </xdr:to>
    <xdr:sp macro="" textlink="">
      <xdr:nvSpPr>
        <xdr:cNvPr id="65" name="AutoShape 39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0968355" y="4423410"/>
          <a:ext cx="85725" cy="608965"/>
        </a:xfrm>
        <a:prstGeom prst="rightBrace">
          <a:avLst>
            <a:gd name="adj1" fmla="val 5925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29210</xdr:rowOff>
    </xdr:from>
    <xdr:to>
      <xdr:col>31</xdr:col>
      <xdr:colOff>76200</xdr:colOff>
      <xdr:row>40</xdr:row>
      <xdr:rowOff>123825</xdr:rowOff>
    </xdr:to>
    <xdr:sp macro="" textlink="">
      <xdr:nvSpPr>
        <xdr:cNvPr id="66" name="AutoShape 39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0968355" y="54521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43</xdr:row>
      <xdr:rowOff>29210</xdr:rowOff>
    </xdr:from>
    <xdr:to>
      <xdr:col>31</xdr:col>
      <xdr:colOff>85725</xdr:colOff>
      <xdr:row>46</xdr:row>
      <xdr:rowOff>123825</xdr:rowOff>
    </xdr:to>
    <xdr:sp macro="" textlink="">
      <xdr:nvSpPr>
        <xdr:cNvPr id="67" name="AutoShape 39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0968355" y="6480810"/>
          <a:ext cx="85725" cy="608965"/>
        </a:xfrm>
        <a:prstGeom prst="rightBrace">
          <a:avLst>
            <a:gd name="adj1" fmla="val 5925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289560</xdr:colOff>
      <xdr:row>49</xdr:row>
      <xdr:rowOff>37465</xdr:rowOff>
    </xdr:from>
    <xdr:to>
      <xdr:col>31</xdr:col>
      <xdr:colOff>86360</xdr:colOff>
      <xdr:row>53</xdr:row>
      <xdr:rowOff>0</xdr:rowOff>
    </xdr:to>
    <xdr:sp macro="" textlink="">
      <xdr:nvSpPr>
        <xdr:cNvPr id="68" name="AutoShape 40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0948035" y="7517765"/>
          <a:ext cx="106680" cy="648335"/>
        </a:xfrm>
        <a:prstGeom prst="rightBrace">
          <a:avLst>
            <a:gd name="adj1" fmla="val 61094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55</xdr:row>
      <xdr:rowOff>29210</xdr:rowOff>
    </xdr:from>
    <xdr:to>
      <xdr:col>31</xdr:col>
      <xdr:colOff>95250</xdr:colOff>
      <xdr:row>58</xdr:row>
      <xdr:rowOff>123825</xdr:rowOff>
    </xdr:to>
    <xdr:sp macro="" textlink="">
      <xdr:nvSpPr>
        <xdr:cNvPr id="69" name="AutoShape 40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0968355" y="8538210"/>
          <a:ext cx="95250" cy="608965"/>
        </a:xfrm>
        <a:prstGeom prst="rightBrace">
          <a:avLst>
            <a:gd name="adj1" fmla="val 533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61</xdr:row>
      <xdr:rowOff>29210</xdr:rowOff>
    </xdr:from>
    <xdr:to>
      <xdr:col>31</xdr:col>
      <xdr:colOff>76200</xdr:colOff>
      <xdr:row>64</xdr:row>
      <xdr:rowOff>123825</xdr:rowOff>
    </xdr:to>
    <xdr:sp macro="" textlink="">
      <xdr:nvSpPr>
        <xdr:cNvPr id="70" name="AutoShape 40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0968355" y="95669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67</xdr:row>
      <xdr:rowOff>29210</xdr:rowOff>
    </xdr:from>
    <xdr:to>
      <xdr:col>31</xdr:col>
      <xdr:colOff>76200</xdr:colOff>
      <xdr:row>70</xdr:row>
      <xdr:rowOff>123825</xdr:rowOff>
    </xdr:to>
    <xdr:sp macro="" textlink="">
      <xdr:nvSpPr>
        <xdr:cNvPr id="71" name="AutoShape 40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0968355" y="105956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38100</xdr:rowOff>
    </xdr:from>
    <xdr:to>
      <xdr:col>31</xdr:col>
      <xdr:colOff>76200</xdr:colOff>
      <xdr:row>16</xdr:row>
      <xdr:rowOff>133350</xdr:rowOff>
    </xdr:to>
    <xdr:sp macro="" textlink="">
      <xdr:nvSpPr>
        <xdr:cNvPr id="73" name="AutoShape 40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10968355" y="134620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73</xdr:row>
      <xdr:rowOff>38100</xdr:rowOff>
    </xdr:from>
    <xdr:to>
      <xdr:col>2</xdr:col>
      <xdr:colOff>85725</xdr:colOff>
      <xdr:row>76</xdr:row>
      <xdr:rowOff>123825</xdr:rowOff>
    </xdr:to>
    <xdr:sp macro="" textlink="">
      <xdr:nvSpPr>
        <xdr:cNvPr id="74" name="AutoShape 419">
          <a:extLst>
            <a:ext uri="{FF2B5EF4-FFF2-40B4-BE49-F238E27FC236}">
              <a16:creationId xmlns:a16="http://schemas.microsoft.com/office/drawing/2014/main" id="{00000000-0008-0000-0000-00004A000000}"/>
            </a:ext>
            <a:ext uri="{147F2762-F138-4A5C-976F-8EAC2B608ADB}">
              <a16:predDERef xmlns:a16="http://schemas.microsoft.com/office/drawing/2014/main" pred="{00000000-0008-0000-0000-000049000000}"/>
            </a:ext>
          </a:extLst>
        </xdr:cNvPr>
        <xdr:cNvSpPr/>
      </xdr:nvSpPr>
      <xdr:spPr>
        <a:xfrm>
          <a:off x="994410" y="11633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79</xdr:row>
      <xdr:rowOff>38100</xdr:rowOff>
    </xdr:from>
    <xdr:to>
      <xdr:col>2</xdr:col>
      <xdr:colOff>85725</xdr:colOff>
      <xdr:row>82</xdr:row>
      <xdr:rowOff>123825</xdr:rowOff>
    </xdr:to>
    <xdr:sp macro="" textlink="">
      <xdr:nvSpPr>
        <xdr:cNvPr id="75" name="AutoShape 422">
          <a:extLst>
            <a:ext uri="{FF2B5EF4-FFF2-40B4-BE49-F238E27FC236}">
              <a16:creationId xmlns:a16="http://schemas.microsoft.com/office/drawing/2014/main" id="{00000000-0008-0000-0000-00004B000000}"/>
            </a:ext>
            <a:ext uri="{147F2762-F138-4A5C-976F-8EAC2B608ADB}">
              <a16:predDERef xmlns:a16="http://schemas.microsoft.com/office/drawing/2014/main" pred="{00000000-0008-0000-0000-00004A000000}"/>
            </a:ext>
          </a:extLst>
        </xdr:cNvPr>
        <xdr:cNvSpPr/>
      </xdr:nvSpPr>
      <xdr:spPr>
        <a:xfrm>
          <a:off x="994410" y="126619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79</xdr:row>
      <xdr:rowOff>29210</xdr:rowOff>
    </xdr:from>
    <xdr:to>
      <xdr:col>5</xdr:col>
      <xdr:colOff>76200</xdr:colOff>
      <xdr:row>82</xdr:row>
      <xdr:rowOff>123825</xdr:rowOff>
    </xdr:to>
    <xdr:sp macro="" textlink="">
      <xdr:nvSpPr>
        <xdr:cNvPr id="76" name="AutoShape 423">
          <a:extLst>
            <a:ext uri="{FF2B5EF4-FFF2-40B4-BE49-F238E27FC236}">
              <a16:creationId xmlns:a16="http://schemas.microsoft.com/office/drawing/2014/main" id="{00000000-0008-0000-0000-00004C000000}"/>
            </a:ext>
            <a:ext uri="{147F2762-F138-4A5C-976F-8EAC2B608ADB}">
              <a16:predDERef xmlns:a16="http://schemas.microsoft.com/office/drawing/2014/main" pred="{00000000-0008-0000-0000-00004B000000}"/>
            </a:ext>
          </a:extLst>
        </xdr:cNvPr>
        <xdr:cNvSpPr/>
      </xdr:nvSpPr>
      <xdr:spPr>
        <a:xfrm>
          <a:off x="1774825" y="126530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85</xdr:row>
      <xdr:rowOff>38100</xdr:rowOff>
    </xdr:from>
    <xdr:to>
      <xdr:col>2</xdr:col>
      <xdr:colOff>85725</xdr:colOff>
      <xdr:row>88</xdr:row>
      <xdr:rowOff>123825</xdr:rowOff>
    </xdr:to>
    <xdr:sp macro="" textlink="">
      <xdr:nvSpPr>
        <xdr:cNvPr id="77" name="AutoShape 425">
          <a:extLst>
            <a:ext uri="{FF2B5EF4-FFF2-40B4-BE49-F238E27FC236}">
              <a16:creationId xmlns:a16="http://schemas.microsoft.com/office/drawing/2014/main" id="{00000000-0008-0000-0000-00004D000000}"/>
            </a:ext>
            <a:ext uri="{147F2762-F138-4A5C-976F-8EAC2B608ADB}">
              <a16:predDERef xmlns:a16="http://schemas.microsoft.com/office/drawing/2014/main" pred="{00000000-0008-0000-0000-00004C000000}"/>
            </a:ext>
          </a:extLst>
        </xdr:cNvPr>
        <xdr:cNvSpPr/>
      </xdr:nvSpPr>
      <xdr:spPr>
        <a:xfrm>
          <a:off x="994410" y="136906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91</xdr:row>
      <xdr:rowOff>38100</xdr:rowOff>
    </xdr:from>
    <xdr:to>
      <xdr:col>2</xdr:col>
      <xdr:colOff>85725</xdr:colOff>
      <xdr:row>94</xdr:row>
      <xdr:rowOff>123825</xdr:rowOff>
    </xdr:to>
    <xdr:sp macro="" textlink="">
      <xdr:nvSpPr>
        <xdr:cNvPr id="78" name="AutoShape 431">
          <a:extLst>
            <a:ext uri="{FF2B5EF4-FFF2-40B4-BE49-F238E27FC236}">
              <a16:creationId xmlns:a16="http://schemas.microsoft.com/office/drawing/2014/main" id="{00000000-0008-0000-0000-00004E000000}"/>
            </a:ext>
            <a:ext uri="{147F2762-F138-4A5C-976F-8EAC2B608ADB}">
              <a16:predDERef xmlns:a16="http://schemas.microsoft.com/office/drawing/2014/main" pred="{00000000-0008-0000-0000-00004D000000}"/>
            </a:ext>
          </a:extLst>
        </xdr:cNvPr>
        <xdr:cNvSpPr/>
      </xdr:nvSpPr>
      <xdr:spPr>
        <a:xfrm>
          <a:off x="994410" y="147193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75</xdr:row>
      <xdr:rowOff>0</xdr:rowOff>
    </xdr:from>
    <xdr:to>
      <xdr:col>14</xdr:col>
      <xdr:colOff>0</xdr:colOff>
      <xdr:row>75</xdr:row>
      <xdr:rowOff>0</xdr:rowOff>
    </xdr:to>
    <xdr:sp macro="" textlink="">
      <xdr:nvSpPr>
        <xdr:cNvPr id="79" name="Line 44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>
        <a:xfrm>
          <a:off x="486727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73</xdr:row>
      <xdr:rowOff>38100</xdr:rowOff>
    </xdr:from>
    <xdr:to>
      <xdr:col>28</xdr:col>
      <xdr:colOff>85725</xdr:colOff>
      <xdr:row>76</xdr:row>
      <xdr:rowOff>123825</xdr:rowOff>
    </xdr:to>
    <xdr:sp macro="" textlink="">
      <xdr:nvSpPr>
        <xdr:cNvPr id="80" name="AutoShape 45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0187940" y="11633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73</xdr:row>
      <xdr:rowOff>29210</xdr:rowOff>
    </xdr:from>
    <xdr:to>
      <xdr:col>31</xdr:col>
      <xdr:colOff>76200</xdr:colOff>
      <xdr:row>76</xdr:row>
      <xdr:rowOff>123825</xdr:rowOff>
    </xdr:to>
    <xdr:sp macro="" textlink="">
      <xdr:nvSpPr>
        <xdr:cNvPr id="81" name="AutoShape 45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0968355" y="116243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79</xdr:row>
      <xdr:rowOff>38100</xdr:rowOff>
    </xdr:from>
    <xdr:to>
      <xdr:col>28</xdr:col>
      <xdr:colOff>85725</xdr:colOff>
      <xdr:row>82</xdr:row>
      <xdr:rowOff>123825</xdr:rowOff>
    </xdr:to>
    <xdr:sp macro="" textlink="">
      <xdr:nvSpPr>
        <xdr:cNvPr id="82" name="AutoShape 45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0187940" y="126619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79</xdr:row>
      <xdr:rowOff>29210</xdr:rowOff>
    </xdr:from>
    <xdr:to>
      <xdr:col>31</xdr:col>
      <xdr:colOff>76200</xdr:colOff>
      <xdr:row>82</xdr:row>
      <xdr:rowOff>123825</xdr:rowOff>
    </xdr:to>
    <xdr:sp macro="" textlink="">
      <xdr:nvSpPr>
        <xdr:cNvPr id="83" name="AutoShape 45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10968355" y="126530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69</xdr:row>
      <xdr:rowOff>0</xdr:rowOff>
    </xdr:from>
    <xdr:to>
      <xdr:col>17</xdr:col>
      <xdr:colOff>9525</xdr:colOff>
      <xdr:row>69</xdr:row>
      <xdr:rowOff>0</xdr:rowOff>
    </xdr:to>
    <xdr:sp macro="" textlink="">
      <xdr:nvSpPr>
        <xdr:cNvPr id="84" name="Line 46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>
        <a:xfrm>
          <a:off x="6141085" y="1193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69</xdr:row>
      <xdr:rowOff>0</xdr:rowOff>
    </xdr:from>
    <xdr:to>
      <xdr:col>17</xdr:col>
      <xdr:colOff>9525</xdr:colOff>
      <xdr:row>69</xdr:row>
      <xdr:rowOff>0</xdr:rowOff>
    </xdr:to>
    <xdr:sp macro="" textlink="">
      <xdr:nvSpPr>
        <xdr:cNvPr id="85" name="Line 46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>
        <a:xfrm>
          <a:off x="6141085" y="1193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86</xdr:row>
      <xdr:rowOff>0</xdr:rowOff>
    </xdr:from>
    <xdr:to>
      <xdr:col>27</xdr:col>
      <xdr:colOff>9525</xdr:colOff>
      <xdr:row>86</xdr:row>
      <xdr:rowOff>0</xdr:rowOff>
    </xdr:to>
    <xdr:sp macro="" textlink="">
      <xdr:nvSpPr>
        <xdr:cNvPr id="86" name="Line 47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86</xdr:row>
      <xdr:rowOff>0</xdr:rowOff>
    </xdr:from>
    <xdr:to>
      <xdr:col>27</xdr:col>
      <xdr:colOff>9525</xdr:colOff>
      <xdr:row>86</xdr:row>
      <xdr:rowOff>0</xdr:rowOff>
    </xdr:to>
    <xdr:sp macro="" textlink="">
      <xdr:nvSpPr>
        <xdr:cNvPr id="87" name="Line 47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86</xdr:row>
      <xdr:rowOff>0</xdr:rowOff>
    </xdr:from>
    <xdr:to>
      <xdr:col>27</xdr:col>
      <xdr:colOff>9525</xdr:colOff>
      <xdr:row>86</xdr:row>
      <xdr:rowOff>0</xdr:rowOff>
    </xdr:to>
    <xdr:sp macro="" textlink="">
      <xdr:nvSpPr>
        <xdr:cNvPr id="88" name="Line 47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86</xdr:row>
      <xdr:rowOff>0</xdr:rowOff>
    </xdr:from>
    <xdr:to>
      <xdr:col>27</xdr:col>
      <xdr:colOff>9525</xdr:colOff>
      <xdr:row>86</xdr:row>
      <xdr:rowOff>0</xdr:rowOff>
    </xdr:to>
    <xdr:sp macro="" textlink="">
      <xdr:nvSpPr>
        <xdr:cNvPr id="89" name="Line 47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86</xdr:row>
      <xdr:rowOff>0</xdr:rowOff>
    </xdr:from>
    <xdr:to>
      <xdr:col>27</xdr:col>
      <xdr:colOff>9525</xdr:colOff>
      <xdr:row>86</xdr:row>
      <xdr:rowOff>0</xdr:rowOff>
    </xdr:to>
    <xdr:sp macro="" textlink="">
      <xdr:nvSpPr>
        <xdr:cNvPr id="90" name="Line 47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85</xdr:row>
      <xdr:rowOff>38100</xdr:rowOff>
    </xdr:from>
    <xdr:to>
      <xdr:col>28</xdr:col>
      <xdr:colOff>85725</xdr:colOff>
      <xdr:row>88</xdr:row>
      <xdr:rowOff>123825</xdr:rowOff>
    </xdr:to>
    <xdr:sp macro="" textlink="">
      <xdr:nvSpPr>
        <xdr:cNvPr id="91" name="AutoShape 47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10187940" y="136906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85</xdr:row>
      <xdr:rowOff>29210</xdr:rowOff>
    </xdr:from>
    <xdr:to>
      <xdr:col>31</xdr:col>
      <xdr:colOff>76200</xdr:colOff>
      <xdr:row>88</xdr:row>
      <xdr:rowOff>123825</xdr:rowOff>
    </xdr:to>
    <xdr:sp macro="" textlink="">
      <xdr:nvSpPr>
        <xdr:cNvPr id="92" name="AutoShape 47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10968355" y="136817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86</xdr:row>
      <xdr:rowOff>0</xdr:rowOff>
    </xdr:from>
    <xdr:to>
      <xdr:col>27</xdr:col>
      <xdr:colOff>9525</xdr:colOff>
      <xdr:row>86</xdr:row>
      <xdr:rowOff>0</xdr:rowOff>
    </xdr:to>
    <xdr:sp macro="" textlink="">
      <xdr:nvSpPr>
        <xdr:cNvPr id="93" name="Line 47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86</xdr:row>
      <xdr:rowOff>0</xdr:rowOff>
    </xdr:from>
    <xdr:to>
      <xdr:col>27</xdr:col>
      <xdr:colOff>9525</xdr:colOff>
      <xdr:row>86</xdr:row>
      <xdr:rowOff>0</xdr:rowOff>
    </xdr:to>
    <xdr:sp macro="" textlink="">
      <xdr:nvSpPr>
        <xdr:cNvPr id="94" name="Line 47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86</xdr:row>
      <xdr:rowOff>0</xdr:rowOff>
    </xdr:from>
    <xdr:to>
      <xdr:col>27</xdr:col>
      <xdr:colOff>9525</xdr:colOff>
      <xdr:row>86</xdr:row>
      <xdr:rowOff>0</xdr:rowOff>
    </xdr:to>
    <xdr:sp macro="" textlink="">
      <xdr:nvSpPr>
        <xdr:cNvPr id="95" name="Line 48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86</xdr:row>
      <xdr:rowOff>0</xdr:rowOff>
    </xdr:from>
    <xdr:to>
      <xdr:col>27</xdr:col>
      <xdr:colOff>9525</xdr:colOff>
      <xdr:row>86</xdr:row>
      <xdr:rowOff>0</xdr:rowOff>
    </xdr:to>
    <xdr:sp macro="" textlink="">
      <xdr:nvSpPr>
        <xdr:cNvPr id="96" name="Line 48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86</xdr:row>
      <xdr:rowOff>0</xdr:rowOff>
    </xdr:from>
    <xdr:to>
      <xdr:col>27</xdr:col>
      <xdr:colOff>9525</xdr:colOff>
      <xdr:row>86</xdr:row>
      <xdr:rowOff>0</xdr:rowOff>
    </xdr:to>
    <xdr:sp macro="" textlink="">
      <xdr:nvSpPr>
        <xdr:cNvPr id="97" name="Line 48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347345</xdr:colOff>
      <xdr:row>0</xdr:row>
      <xdr:rowOff>238760</xdr:rowOff>
    </xdr:from>
    <xdr:to>
      <xdr:col>8</xdr:col>
      <xdr:colOff>16510</xdr:colOff>
      <xdr:row>3</xdr:row>
      <xdr:rowOff>8890</xdr:rowOff>
    </xdr:to>
    <xdr:sp macro="" textlink="">
      <xdr:nvSpPr>
        <xdr:cNvPr id="113" name="Text Box 51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>
        <a:xfrm>
          <a:off x="967740" y="238760"/>
          <a:ext cx="1870075" cy="39243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54864" tIns="32004" rIns="0" bIns="0" anchor="t" upright="1"/>
        <a:lstStyle/>
        <a:p>
          <a:pPr algn="ctr" rtl="0">
            <a:defRPr sz="1000"/>
          </a:pPr>
          <a:r>
            <a:rPr lang="en-US" altLang="ja-JP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男子の部</a:t>
          </a:r>
          <a:r>
            <a:rPr lang="en-US" altLang="ja-JP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76200</xdr:colOff>
      <xdr:row>10</xdr:row>
      <xdr:rowOff>143510</xdr:rowOff>
    </xdr:to>
    <xdr:sp macro="" textlink="">
      <xdr:nvSpPr>
        <xdr:cNvPr id="120" name="AutoShape 38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1774825" y="13557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31</xdr:row>
      <xdr:rowOff>47625</xdr:rowOff>
    </xdr:from>
    <xdr:to>
      <xdr:col>5</xdr:col>
      <xdr:colOff>76200</xdr:colOff>
      <xdr:row>34</xdr:row>
      <xdr:rowOff>143510</xdr:rowOff>
    </xdr:to>
    <xdr:sp macro="" textlink="">
      <xdr:nvSpPr>
        <xdr:cNvPr id="121" name="AutoShape 38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1774825" y="54705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47625</xdr:rowOff>
    </xdr:from>
    <xdr:to>
      <xdr:col>5</xdr:col>
      <xdr:colOff>76200</xdr:colOff>
      <xdr:row>40</xdr:row>
      <xdr:rowOff>143510</xdr:rowOff>
    </xdr:to>
    <xdr:sp macro="" textlink="">
      <xdr:nvSpPr>
        <xdr:cNvPr id="122" name="AutoShape 38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774825" y="64992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61</xdr:row>
      <xdr:rowOff>47625</xdr:rowOff>
    </xdr:from>
    <xdr:to>
      <xdr:col>5</xdr:col>
      <xdr:colOff>76200</xdr:colOff>
      <xdr:row>64</xdr:row>
      <xdr:rowOff>143510</xdr:rowOff>
    </xdr:to>
    <xdr:sp macro="" textlink="">
      <xdr:nvSpPr>
        <xdr:cNvPr id="123" name="AutoShape 386">
          <a:extLst>
            <a:ext uri="{FF2B5EF4-FFF2-40B4-BE49-F238E27FC236}">
              <a16:creationId xmlns:a16="http://schemas.microsoft.com/office/drawing/2014/main" id="{00000000-0008-0000-0000-00007B000000}"/>
            </a:ext>
            <a:ext uri="{147F2762-F138-4A5C-976F-8EAC2B608ADB}">
              <a16:predDERef xmlns:a16="http://schemas.microsoft.com/office/drawing/2014/main" pred="{00000000-0008-0000-0000-00007A000000}"/>
            </a:ext>
          </a:extLst>
        </xdr:cNvPr>
        <xdr:cNvSpPr/>
      </xdr:nvSpPr>
      <xdr:spPr>
        <a:xfrm>
          <a:off x="1774825" y="95853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73</xdr:row>
      <xdr:rowOff>47625</xdr:rowOff>
    </xdr:from>
    <xdr:to>
      <xdr:col>5</xdr:col>
      <xdr:colOff>76200</xdr:colOff>
      <xdr:row>76</xdr:row>
      <xdr:rowOff>143510</xdr:rowOff>
    </xdr:to>
    <xdr:sp macro="" textlink="">
      <xdr:nvSpPr>
        <xdr:cNvPr id="124" name="AutoShape 386">
          <a:extLst>
            <a:ext uri="{FF2B5EF4-FFF2-40B4-BE49-F238E27FC236}">
              <a16:creationId xmlns:a16="http://schemas.microsoft.com/office/drawing/2014/main" id="{00000000-0008-0000-0000-00007C000000}"/>
            </a:ext>
            <a:ext uri="{147F2762-F138-4A5C-976F-8EAC2B608ADB}">
              <a16:predDERef xmlns:a16="http://schemas.microsoft.com/office/drawing/2014/main" pred="{00000000-0008-0000-0000-00007B000000}"/>
            </a:ext>
          </a:extLst>
        </xdr:cNvPr>
        <xdr:cNvSpPr/>
      </xdr:nvSpPr>
      <xdr:spPr>
        <a:xfrm>
          <a:off x="1774825" y="116427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85</xdr:row>
      <xdr:rowOff>47625</xdr:rowOff>
    </xdr:from>
    <xdr:to>
      <xdr:col>5</xdr:col>
      <xdr:colOff>76200</xdr:colOff>
      <xdr:row>88</xdr:row>
      <xdr:rowOff>143510</xdr:rowOff>
    </xdr:to>
    <xdr:sp macro="" textlink="">
      <xdr:nvSpPr>
        <xdr:cNvPr id="125" name="AutoShape 386">
          <a:extLst>
            <a:ext uri="{FF2B5EF4-FFF2-40B4-BE49-F238E27FC236}">
              <a16:creationId xmlns:a16="http://schemas.microsoft.com/office/drawing/2014/main" id="{00000000-0008-0000-0000-00007D000000}"/>
            </a:ext>
            <a:ext uri="{147F2762-F138-4A5C-976F-8EAC2B608ADB}">
              <a16:predDERef xmlns:a16="http://schemas.microsoft.com/office/drawing/2014/main" pred="{00000000-0008-0000-0000-00007C000000}"/>
            </a:ext>
          </a:extLst>
        </xdr:cNvPr>
        <xdr:cNvSpPr/>
      </xdr:nvSpPr>
      <xdr:spPr>
        <a:xfrm>
          <a:off x="1774825" y="137001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91</xdr:row>
      <xdr:rowOff>47625</xdr:rowOff>
    </xdr:from>
    <xdr:to>
      <xdr:col>5</xdr:col>
      <xdr:colOff>76200</xdr:colOff>
      <xdr:row>94</xdr:row>
      <xdr:rowOff>143510</xdr:rowOff>
    </xdr:to>
    <xdr:sp macro="" textlink="">
      <xdr:nvSpPr>
        <xdr:cNvPr id="126" name="AutoShape 386">
          <a:extLst>
            <a:ext uri="{FF2B5EF4-FFF2-40B4-BE49-F238E27FC236}">
              <a16:creationId xmlns:a16="http://schemas.microsoft.com/office/drawing/2014/main" id="{00000000-0008-0000-0000-00007E000000}"/>
            </a:ext>
            <a:ext uri="{147F2762-F138-4A5C-976F-8EAC2B608ADB}">
              <a16:predDERef xmlns:a16="http://schemas.microsoft.com/office/drawing/2014/main" pred="{00000000-0008-0000-0000-00007D000000}"/>
            </a:ext>
          </a:extLst>
        </xdr:cNvPr>
        <xdr:cNvSpPr/>
      </xdr:nvSpPr>
      <xdr:spPr>
        <a:xfrm>
          <a:off x="1774825" y="147288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337185</xdr:colOff>
      <xdr:row>4</xdr:row>
      <xdr:rowOff>0</xdr:rowOff>
    </xdr:from>
    <xdr:to>
      <xdr:col>8</xdr:col>
      <xdr:colOff>337185</xdr:colOff>
      <xdr:row>91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3158490" y="793750"/>
          <a:ext cx="0" cy="14916150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</xdr:colOff>
      <xdr:row>4</xdr:row>
      <xdr:rowOff>0</xdr:rowOff>
    </xdr:from>
    <xdr:to>
      <xdr:col>11</xdr:col>
      <xdr:colOff>3</xdr:colOff>
      <xdr:row>91</xdr:row>
      <xdr:rowOff>0</xdr:rowOff>
    </xdr:to>
    <xdr:cxnSp macro="">
      <xdr:nvCxnSpPr>
        <xdr:cNvPr id="153" name="直線コネクタ 152">
          <a:extLst>
            <a:ext uri="{FF2B5EF4-FFF2-40B4-BE49-F238E27FC236}">
              <a16:creationId xmlns:a16="http://schemas.microsoft.com/office/drawing/2014/main" id="{00000000-0008-0000-0000-000099000000}"/>
            </a:ext>
            <a:ext uri="{147F2762-F138-4A5C-976F-8EAC2B608ADB}">
              <a16:predDERef xmlns:a16="http://schemas.microsoft.com/office/drawing/2014/main" pred="{00000000-0008-0000-0000-000064000000}"/>
            </a:ext>
          </a:extLst>
        </xdr:cNvPr>
        <xdr:cNvCxnSpPr/>
      </xdr:nvCxnSpPr>
      <xdr:spPr>
        <a:xfrm>
          <a:off x="3903136" y="812800"/>
          <a:ext cx="0" cy="14732000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10579</xdr:colOff>
      <xdr:row>4</xdr:row>
      <xdr:rowOff>0</xdr:rowOff>
    </xdr:from>
    <xdr:to>
      <xdr:col>22</xdr:col>
      <xdr:colOff>10579</xdr:colOff>
      <xdr:row>96</xdr:row>
      <xdr:rowOff>152400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00000000-0008-0000-0000-00009A000000}"/>
            </a:ext>
            <a:ext uri="{147F2762-F138-4A5C-976F-8EAC2B608ADB}">
              <a16:predDERef xmlns:a16="http://schemas.microsoft.com/office/drawing/2014/main" pred="{00000000-0008-0000-0000-000099000000}"/>
            </a:ext>
          </a:extLst>
        </xdr:cNvPr>
        <xdr:cNvCxnSpPr/>
      </xdr:nvCxnSpPr>
      <xdr:spPr>
        <a:xfrm>
          <a:off x="8157629" y="806450"/>
          <a:ext cx="0" cy="15989300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</xdr:row>
      <xdr:rowOff>32385</xdr:rowOff>
    </xdr:from>
    <xdr:to>
      <xdr:col>24</xdr:col>
      <xdr:colOff>0</xdr:colOff>
      <xdr:row>96</xdr:row>
      <xdr:rowOff>152400</xdr:rowOff>
    </xdr:to>
    <xdr:cxnSp macro="">
      <xdr:nvCxnSpPr>
        <xdr:cNvPr id="155" name="直線コネクタ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8790940" y="826135"/>
          <a:ext cx="0" cy="14864715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7</xdr:row>
      <xdr:rowOff>38100</xdr:rowOff>
    </xdr:from>
    <xdr:to>
      <xdr:col>28</xdr:col>
      <xdr:colOff>85725</xdr:colOff>
      <xdr:row>10</xdr:row>
      <xdr:rowOff>123825</xdr:rowOff>
    </xdr:to>
    <xdr:sp macro="" textlink="">
      <xdr:nvSpPr>
        <xdr:cNvPr id="110" name="AutoShape 370">
          <a:extLst>
            <a:ext uri="{FF2B5EF4-FFF2-40B4-BE49-F238E27FC236}">
              <a16:creationId xmlns:a16="http://schemas.microsoft.com/office/drawing/2014/main" id="{C0DDCC06-8C5A-4DAA-BD55-51F70D064EA9}"/>
            </a:ext>
          </a:extLst>
        </xdr:cNvPr>
        <xdr:cNvSpPr/>
      </xdr:nvSpPr>
      <xdr:spPr>
        <a:xfrm>
          <a:off x="10046154" y="5252357"/>
          <a:ext cx="76200" cy="575582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</xdr:row>
      <xdr:rowOff>29210</xdr:rowOff>
    </xdr:from>
    <xdr:to>
      <xdr:col>31</xdr:col>
      <xdr:colOff>85725</xdr:colOff>
      <xdr:row>10</xdr:row>
      <xdr:rowOff>123825</xdr:rowOff>
    </xdr:to>
    <xdr:sp macro="" textlink="">
      <xdr:nvSpPr>
        <xdr:cNvPr id="111" name="AutoShape 397">
          <a:extLst>
            <a:ext uri="{FF2B5EF4-FFF2-40B4-BE49-F238E27FC236}">
              <a16:creationId xmlns:a16="http://schemas.microsoft.com/office/drawing/2014/main" id="{7016C7C1-EEC8-4956-98B7-C00DDED8624B}"/>
            </a:ext>
          </a:extLst>
        </xdr:cNvPr>
        <xdr:cNvSpPr/>
      </xdr:nvSpPr>
      <xdr:spPr>
        <a:xfrm>
          <a:off x="10809514" y="5243467"/>
          <a:ext cx="85725" cy="584472"/>
        </a:xfrm>
        <a:prstGeom prst="rightBrace">
          <a:avLst>
            <a:gd name="adj1" fmla="val 5925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80</xdr:row>
      <xdr:rowOff>0</xdr:rowOff>
    </xdr:from>
    <xdr:to>
      <xdr:col>7</xdr:col>
      <xdr:colOff>76200</xdr:colOff>
      <xdr:row>80</xdr:row>
      <xdr:rowOff>0</xdr:rowOff>
    </xdr:to>
    <xdr:sp macro="" textlink="">
      <xdr:nvSpPr>
        <xdr:cNvPr id="2" name="Line 28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>
        <a:xfrm>
          <a:off x="25565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95250</xdr:colOff>
      <xdr:row>58</xdr:row>
      <xdr:rowOff>0</xdr:rowOff>
    </xdr:from>
    <xdr:to>
      <xdr:col>18</xdr:col>
      <xdr:colOff>95250</xdr:colOff>
      <xdr:row>58</xdr:row>
      <xdr:rowOff>0</xdr:rowOff>
    </xdr:to>
    <xdr:sp macro="" textlink="">
      <xdr:nvSpPr>
        <xdr:cNvPr id="3" name="Line 28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>
        <a:xfrm>
          <a:off x="6645910" y="100520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</xdr:col>
      <xdr:colOff>340995</xdr:colOff>
      <xdr:row>75</xdr:row>
      <xdr:rowOff>0</xdr:rowOff>
    </xdr:from>
    <xdr:to>
      <xdr:col>23</xdr:col>
      <xdr:colOff>340995</xdr:colOff>
      <xdr:row>75</xdr:row>
      <xdr:rowOff>0</xdr:rowOff>
    </xdr:to>
    <xdr:sp macro="" textlink="">
      <xdr:nvSpPr>
        <xdr:cNvPr id="4" name="Line 29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>
        <a:xfrm flipH="1">
          <a:off x="879094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9525</xdr:colOff>
      <xdr:row>80</xdr:row>
      <xdr:rowOff>0</xdr:rowOff>
    </xdr:from>
    <xdr:to>
      <xdr:col>7</xdr:col>
      <xdr:colOff>9525</xdr:colOff>
      <xdr:row>80</xdr:row>
      <xdr:rowOff>0</xdr:rowOff>
    </xdr:to>
    <xdr:sp macro="" textlink="">
      <xdr:nvSpPr>
        <xdr:cNvPr id="5" name="Line 29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0</xdr:rowOff>
    </xdr:to>
    <xdr:sp macro="" textlink="">
      <xdr:nvSpPr>
        <xdr:cNvPr id="6" name="Line 29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0</xdr:rowOff>
    </xdr:to>
    <xdr:sp macro="" textlink="">
      <xdr:nvSpPr>
        <xdr:cNvPr id="7" name="Line 29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80</xdr:row>
      <xdr:rowOff>0</xdr:rowOff>
    </xdr:from>
    <xdr:to>
      <xdr:col>8</xdr:col>
      <xdr:colOff>28575</xdr:colOff>
      <xdr:row>80</xdr:row>
      <xdr:rowOff>0</xdr:rowOff>
    </xdr:to>
    <xdr:sp macro="" textlink="">
      <xdr:nvSpPr>
        <xdr:cNvPr id="8" name="Line 30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>
        <a:xfrm>
          <a:off x="284988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80</xdr:row>
      <xdr:rowOff>0</xdr:rowOff>
    </xdr:from>
    <xdr:to>
      <xdr:col>8</xdr:col>
      <xdr:colOff>28575</xdr:colOff>
      <xdr:row>80</xdr:row>
      <xdr:rowOff>0</xdr:rowOff>
    </xdr:to>
    <xdr:sp macro="" textlink="">
      <xdr:nvSpPr>
        <xdr:cNvPr id="9" name="Line 30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>
        <a:xfrm>
          <a:off x="284988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80</xdr:row>
      <xdr:rowOff>0</xdr:rowOff>
    </xdr:from>
    <xdr:to>
      <xdr:col>8</xdr:col>
      <xdr:colOff>9525</xdr:colOff>
      <xdr:row>80</xdr:row>
      <xdr:rowOff>0</xdr:rowOff>
    </xdr:to>
    <xdr:sp macro="" textlink="">
      <xdr:nvSpPr>
        <xdr:cNvPr id="10" name="Line 30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>
        <a:xfrm>
          <a:off x="283083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80</xdr:row>
      <xdr:rowOff>0</xdr:rowOff>
    </xdr:from>
    <xdr:to>
      <xdr:col>11</xdr:col>
      <xdr:colOff>9525</xdr:colOff>
      <xdr:row>80</xdr:row>
      <xdr:rowOff>0</xdr:rowOff>
    </xdr:to>
    <xdr:sp macro="" textlink="">
      <xdr:nvSpPr>
        <xdr:cNvPr id="11" name="Line 30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>
        <a:xfrm>
          <a:off x="385381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</xdr:colOff>
      <xdr:row>80</xdr:row>
      <xdr:rowOff>0</xdr:rowOff>
    </xdr:from>
    <xdr:to>
      <xdr:col>11</xdr:col>
      <xdr:colOff>19050</xdr:colOff>
      <xdr:row>80</xdr:row>
      <xdr:rowOff>0</xdr:rowOff>
    </xdr:to>
    <xdr:sp macro="" textlink="">
      <xdr:nvSpPr>
        <xdr:cNvPr id="12" name="Line 30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>
        <a:xfrm>
          <a:off x="386334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75</xdr:row>
      <xdr:rowOff>0</xdr:rowOff>
    </xdr:from>
    <xdr:to>
      <xdr:col>19</xdr:col>
      <xdr:colOff>9525</xdr:colOff>
      <xdr:row>75</xdr:row>
      <xdr:rowOff>0</xdr:rowOff>
    </xdr:to>
    <xdr:sp macro="" textlink="">
      <xdr:nvSpPr>
        <xdr:cNvPr id="13" name="Line 30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>
        <a:xfrm flipH="1">
          <a:off x="709549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75</xdr:row>
      <xdr:rowOff>0</xdr:rowOff>
    </xdr:from>
    <xdr:to>
      <xdr:col>19</xdr:col>
      <xdr:colOff>0</xdr:colOff>
      <xdr:row>75</xdr:row>
      <xdr:rowOff>0</xdr:rowOff>
    </xdr:to>
    <xdr:sp macro="" textlink="">
      <xdr:nvSpPr>
        <xdr:cNvPr id="14" name="Line 30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>
        <a:xfrm>
          <a:off x="708596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75</xdr:row>
      <xdr:rowOff>0</xdr:rowOff>
    </xdr:from>
    <xdr:to>
      <xdr:col>23</xdr:col>
      <xdr:colOff>9525</xdr:colOff>
      <xdr:row>75</xdr:row>
      <xdr:rowOff>0</xdr:rowOff>
    </xdr:to>
    <xdr:sp macro="" textlink="">
      <xdr:nvSpPr>
        <xdr:cNvPr id="15" name="Line 30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75</xdr:row>
      <xdr:rowOff>0</xdr:rowOff>
    </xdr:from>
    <xdr:to>
      <xdr:col>23</xdr:col>
      <xdr:colOff>9525</xdr:colOff>
      <xdr:row>75</xdr:row>
      <xdr:rowOff>0</xdr:rowOff>
    </xdr:to>
    <xdr:sp macro="" textlink="">
      <xdr:nvSpPr>
        <xdr:cNvPr id="16" name="Line 30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17" name="Line 30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>
        <a:xfrm>
          <a:off x="844994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75</xdr:row>
      <xdr:rowOff>0</xdr:rowOff>
    </xdr:from>
    <xdr:to>
      <xdr:col>23</xdr:col>
      <xdr:colOff>9525</xdr:colOff>
      <xdr:row>75</xdr:row>
      <xdr:rowOff>0</xdr:rowOff>
    </xdr:to>
    <xdr:sp macro="" textlink="">
      <xdr:nvSpPr>
        <xdr:cNvPr id="18" name="Line 31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74</xdr:row>
      <xdr:rowOff>0</xdr:rowOff>
    </xdr:from>
    <xdr:to>
      <xdr:col>27</xdr:col>
      <xdr:colOff>9525</xdr:colOff>
      <xdr:row>74</xdr:row>
      <xdr:rowOff>0</xdr:rowOff>
    </xdr:to>
    <xdr:sp macro="" textlink="">
      <xdr:nvSpPr>
        <xdr:cNvPr id="19" name="Line 31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20" name="Line 31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74</xdr:row>
      <xdr:rowOff>0</xdr:rowOff>
    </xdr:from>
    <xdr:to>
      <xdr:col>27</xdr:col>
      <xdr:colOff>9525</xdr:colOff>
      <xdr:row>74</xdr:row>
      <xdr:rowOff>0</xdr:rowOff>
    </xdr:to>
    <xdr:sp macro="" textlink="">
      <xdr:nvSpPr>
        <xdr:cNvPr id="21" name="Line 31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74</xdr:row>
      <xdr:rowOff>0</xdr:rowOff>
    </xdr:from>
    <xdr:to>
      <xdr:col>27</xdr:col>
      <xdr:colOff>9525</xdr:colOff>
      <xdr:row>74</xdr:row>
      <xdr:rowOff>0</xdr:rowOff>
    </xdr:to>
    <xdr:sp macro="" textlink="">
      <xdr:nvSpPr>
        <xdr:cNvPr id="22" name="Line 31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23" name="Line 31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24" name="Line 31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74</xdr:row>
      <xdr:rowOff>0</xdr:rowOff>
    </xdr:from>
    <xdr:to>
      <xdr:col>27</xdr:col>
      <xdr:colOff>9525</xdr:colOff>
      <xdr:row>74</xdr:row>
      <xdr:rowOff>0</xdr:rowOff>
    </xdr:to>
    <xdr:sp macro="" textlink="">
      <xdr:nvSpPr>
        <xdr:cNvPr id="25" name="Line 31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74</xdr:row>
      <xdr:rowOff>0</xdr:rowOff>
    </xdr:from>
    <xdr:to>
      <xdr:col>27</xdr:col>
      <xdr:colOff>9525</xdr:colOff>
      <xdr:row>74</xdr:row>
      <xdr:rowOff>0</xdr:rowOff>
    </xdr:to>
    <xdr:sp macro="" textlink="">
      <xdr:nvSpPr>
        <xdr:cNvPr id="26" name="Line 31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0</xdr:rowOff>
    </xdr:to>
    <xdr:sp macro="" textlink="">
      <xdr:nvSpPr>
        <xdr:cNvPr id="27" name="Line 31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80</xdr:row>
      <xdr:rowOff>0</xdr:rowOff>
    </xdr:from>
    <xdr:to>
      <xdr:col>7</xdr:col>
      <xdr:colOff>9525</xdr:colOff>
      <xdr:row>80</xdr:row>
      <xdr:rowOff>0</xdr:rowOff>
    </xdr:to>
    <xdr:sp macro="" textlink="">
      <xdr:nvSpPr>
        <xdr:cNvPr id="28" name="Line 320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80</xdr:row>
      <xdr:rowOff>0</xdr:rowOff>
    </xdr:from>
    <xdr:to>
      <xdr:col>7</xdr:col>
      <xdr:colOff>9525</xdr:colOff>
      <xdr:row>80</xdr:row>
      <xdr:rowOff>0</xdr:rowOff>
    </xdr:to>
    <xdr:sp macro="" textlink="">
      <xdr:nvSpPr>
        <xdr:cNvPr id="29" name="Line 32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80</xdr:row>
      <xdr:rowOff>0</xdr:rowOff>
    </xdr:from>
    <xdr:to>
      <xdr:col>7</xdr:col>
      <xdr:colOff>9525</xdr:colOff>
      <xdr:row>80</xdr:row>
      <xdr:rowOff>0</xdr:rowOff>
    </xdr:to>
    <xdr:sp macro="" textlink="">
      <xdr:nvSpPr>
        <xdr:cNvPr id="30" name="Line 32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80</xdr:row>
      <xdr:rowOff>0</xdr:rowOff>
    </xdr:from>
    <xdr:to>
      <xdr:col>7</xdr:col>
      <xdr:colOff>9525</xdr:colOff>
      <xdr:row>80</xdr:row>
      <xdr:rowOff>0</xdr:rowOff>
    </xdr:to>
    <xdr:sp macro="" textlink="">
      <xdr:nvSpPr>
        <xdr:cNvPr id="31" name="Line 32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80</xdr:row>
      <xdr:rowOff>0</xdr:rowOff>
    </xdr:from>
    <xdr:to>
      <xdr:col>8</xdr:col>
      <xdr:colOff>9525</xdr:colOff>
      <xdr:row>80</xdr:row>
      <xdr:rowOff>0</xdr:rowOff>
    </xdr:to>
    <xdr:sp macro="" textlink="">
      <xdr:nvSpPr>
        <xdr:cNvPr id="32" name="Line 32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>
        <a:xfrm>
          <a:off x="283083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57</xdr:row>
      <xdr:rowOff>0</xdr:rowOff>
    </xdr:from>
    <xdr:to>
      <xdr:col>15</xdr:col>
      <xdr:colOff>9525</xdr:colOff>
      <xdr:row>57</xdr:row>
      <xdr:rowOff>0</xdr:rowOff>
    </xdr:to>
    <xdr:sp macro="" textlink="">
      <xdr:nvSpPr>
        <xdr:cNvPr id="33" name="Line 32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>
        <a:xfrm>
          <a:off x="5412105" y="988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38100</xdr:rowOff>
    </xdr:from>
    <xdr:to>
      <xdr:col>2</xdr:col>
      <xdr:colOff>85725</xdr:colOff>
      <xdr:row>16</xdr:row>
      <xdr:rowOff>123825</xdr:rowOff>
    </xdr:to>
    <xdr:sp macro="" textlink="">
      <xdr:nvSpPr>
        <xdr:cNvPr id="34" name="AutoShape 35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994410" y="23749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25</xdr:row>
      <xdr:rowOff>38100</xdr:rowOff>
    </xdr:from>
    <xdr:to>
      <xdr:col>2</xdr:col>
      <xdr:colOff>85725</xdr:colOff>
      <xdr:row>28</xdr:row>
      <xdr:rowOff>123825</xdr:rowOff>
    </xdr:to>
    <xdr:sp macro="" textlink="">
      <xdr:nvSpPr>
        <xdr:cNvPr id="35" name="AutoShape 35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994410" y="44323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7</xdr:row>
      <xdr:rowOff>38100</xdr:rowOff>
    </xdr:from>
    <xdr:to>
      <xdr:col>28</xdr:col>
      <xdr:colOff>85725</xdr:colOff>
      <xdr:row>10</xdr:row>
      <xdr:rowOff>123825</xdr:rowOff>
    </xdr:to>
    <xdr:sp macro="" textlink="">
      <xdr:nvSpPr>
        <xdr:cNvPr id="37" name="AutoShape 355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0187940" y="1346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342900</xdr:colOff>
      <xdr:row>19</xdr:row>
      <xdr:rowOff>38100</xdr:rowOff>
    </xdr:from>
    <xdr:to>
      <xdr:col>28</xdr:col>
      <xdr:colOff>85725</xdr:colOff>
      <xdr:row>23</xdr:row>
      <xdr:rowOff>0</xdr:rowOff>
    </xdr:to>
    <xdr:sp macro="" textlink="">
      <xdr:nvSpPr>
        <xdr:cNvPr id="38" name="AutoShape 35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0156825" y="3403600"/>
          <a:ext cx="107315" cy="647700"/>
        </a:xfrm>
        <a:prstGeom prst="leftBrace">
          <a:avLst>
            <a:gd name="adj1" fmla="val 377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31</xdr:row>
      <xdr:rowOff>38100</xdr:rowOff>
    </xdr:from>
    <xdr:to>
      <xdr:col>28</xdr:col>
      <xdr:colOff>85725</xdr:colOff>
      <xdr:row>34</xdr:row>
      <xdr:rowOff>123825</xdr:rowOff>
    </xdr:to>
    <xdr:sp macro="" textlink="">
      <xdr:nvSpPr>
        <xdr:cNvPr id="39" name="AutoShape 357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0187940" y="54610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43</xdr:row>
      <xdr:rowOff>38100</xdr:rowOff>
    </xdr:from>
    <xdr:to>
      <xdr:col>2</xdr:col>
      <xdr:colOff>85725</xdr:colOff>
      <xdr:row>46</xdr:row>
      <xdr:rowOff>123825</xdr:rowOff>
    </xdr:to>
    <xdr:sp macro="" textlink="">
      <xdr:nvSpPr>
        <xdr:cNvPr id="40" name="AutoShape 35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994410" y="75184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55</xdr:row>
      <xdr:rowOff>38100</xdr:rowOff>
    </xdr:from>
    <xdr:to>
      <xdr:col>2</xdr:col>
      <xdr:colOff>85725</xdr:colOff>
      <xdr:row>58</xdr:row>
      <xdr:rowOff>123825</xdr:rowOff>
    </xdr:to>
    <xdr:sp macro="" textlink="">
      <xdr:nvSpPr>
        <xdr:cNvPr id="41" name="AutoShape 35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994410" y="95758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19</xdr:row>
      <xdr:rowOff>29210</xdr:rowOff>
    </xdr:from>
    <xdr:to>
      <xdr:col>5</xdr:col>
      <xdr:colOff>66675</xdr:colOff>
      <xdr:row>22</xdr:row>
      <xdr:rowOff>123825</xdr:rowOff>
    </xdr:to>
    <xdr:sp macro="" textlink="">
      <xdr:nvSpPr>
        <xdr:cNvPr id="42" name="AutoShape 36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793875" y="3394710"/>
          <a:ext cx="47625" cy="608965"/>
        </a:xfrm>
        <a:prstGeom prst="rightBrace">
          <a:avLst>
            <a:gd name="adj1" fmla="val 10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61</xdr:row>
      <xdr:rowOff>38100</xdr:rowOff>
    </xdr:from>
    <xdr:to>
      <xdr:col>2</xdr:col>
      <xdr:colOff>85725</xdr:colOff>
      <xdr:row>64</xdr:row>
      <xdr:rowOff>123825</xdr:rowOff>
    </xdr:to>
    <xdr:sp macro="" textlink="">
      <xdr:nvSpPr>
        <xdr:cNvPr id="43" name="AutoShape 36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994410" y="106045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37</xdr:row>
      <xdr:rowOff>38100</xdr:rowOff>
    </xdr:from>
    <xdr:to>
      <xdr:col>2</xdr:col>
      <xdr:colOff>85725</xdr:colOff>
      <xdr:row>40</xdr:row>
      <xdr:rowOff>123825</xdr:rowOff>
    </xdr:to>
    <xdr:sp macro="" textlink="">
      <xdr:nvSpPr>
        <xdr:cNvPr id="45" name="AutoShape 36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994410" y="64897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31</xdr:row>
      <xdr:rowOff>38100</xdr:rowOff>
    </xdr:from>
    <xdr:to>
      <xdr:col>2</xdr:col>
      <xdr:colOff>85725</xdr:colOff>
      <xdr:row>34</xdr:row>
      <xdr:rowOff>123825</xdr:rowOff>
    </xdr:to>
    <xdr:sp macro="" textlink="">
      <xdr:nvSpPr>
        <xdr:cNvPr id="46" name="AutoShape 364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994410" y="54610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38100</xdr:rowOff>
    </xdr:from>
    <xdr:to>
      <xdr:col>2</xdr:col>
      <xdr:colOff>85725</xdr:colOff>
      <xdr:row>22</xdr:row>
      <xdr:rowOff>123825</xdr:rowOff>
    </xdr:to>
    <xdr:sp macro="" textlink="">
      <xdr:nvSpPr>
        <xdr:cNvPr id="47" name="AutoShape 36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994410" y="34036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7</xdr:row>
      <xdr:rowOff>38100</xdr:rowOff>
    </xdr:from>
    <xdr:to>
      <xdr:col>2</xdr:col>
      <xdr:colOff>85725</xdr:colOff>
      <xdr:row>10</xdr:row>
      <xdr:rowOff>123825</xdr:rowOff>
    </xdr:to>
    <xdr:sp macro="" textlink="">
      <xdr:nvSpPr>
        <xdr:cNvPr id="48" name="AutoShape 36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994410" y="1346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13</xdr:row>
      <xdr:rowOff>38100</xdr:rowOff>
    </xdr:from>
    <xdr:to>
      <xdr:col>28</xdr:col>
      <xdr:colOff>95250</xdr:colOff>
      <xdr:row>16</xdr:row>
      <xdr:rowOff>143510</xdr:rowOff>
    </xdr:to>
    <xdr:sp macro="" textlink="">
      <xdr:nvSpPr>
        <xdr:cNvPr id="50" name="AutoShape 36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187940" y="2374900"/>
          <a:ext cx="85725" cy="619760"/>
        </a:xfrm>
        <a:prstGeom prst="leftBrace">
          <a:avLst>
            <a:gd name="adj1" fmla="val 6018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25</xdr:row>
      <xdr:rowOff>38100</xdr:rowOff>
    </xdr:from>
    <xdr:to>
      <xdr:col>28</xdr:col>
      <xdr:colOff>85725</xdr:colOff>
      <xdr:row>28</xdr:row>
      <xdr:rowOff>123825</xdr:rowOff>
    </xdr:to>
    <xdr:sp macro="" textlink="">
      <xdr:nvSpPr>
        <xdr:cNvPr id="51" name="AutoShape 37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0187940" y="44323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43</xdr:row>
      <xdr:rowOff>38100</xdr:rowOff>
    </xdr:from>
    <xdr:to>
      <xdr:col>28</xdr:col>
      <xdr:colOff>85725</xdr:colOff>
      <xdr:row>47</xdr:row>
      <xdr:rowOff>6350</xdr:rowOff>
    </xdr:to>
    <xdr:sp macro="" textlink="">
      <xdr:nvSpPr>
        <xdr:cNvPr id="53" name="AutoShape 372">
          <a:extLst>
            <a:ext uri="{FF2B5EF4-FFF2-40B4-BE49-F238E27FC236}">
              <a16:creationId xmlns:a16="http://schemas.microsoft.com/office/drawing/2014/main" id="{00000000-0008-0000-0100-000035000000}"/>
            </a:ext>
            <a:ext uri="{147F2762-F138-4A5C-976F-8EAC2B608ADB}">
              <a16:predDERef xmlns:a16="http://schemas.microsoft.com/office/drawing/2014/main" pred="{00000000-0008-0000-0100-000033000000}"/>
            </a:ext>
          </a:extLst>
        </xdr:cNvPr>
        <xdr:cNvSpPr/>
      </xdr:nvSpPr>
      <xdr:spPr>
        <a:xfrm>
          <a:off x="10187940" y="7518400"/>
          <a:ext cx="76200" cy="654050"/>
        </a:xfrm>
        <a:prstGeom prst="leftBrace">
          <a:avLst>
            <a:gd name="adj1" fmla="val 82914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49</xdr:row>
      <xdr:rowOff>38100</xdr:rowOff>
    </xdr:from>
    <xdr:to>
      <xdr:col>28</xdr:col>
      <xdr:colOff>85725</xdr:colOff>
      <xdr:row>52</xdr:row>
      <xdr:rowOff>123825</xdr:rowOff>
    </xdr:to>
    <xdr:sp macro="" textlink="">
      <xdr:nvSpPr>
        <xdr:cNvPr id="54" name="AutoShape 373">
          <a:extLst>
            <a:ext uri="{FF2B5EF4-FFF2-40B4-BE49-F238E27FC236}">
              <a16:creationId xmlns:a16="http://schemas.microsoft.com/office/drawing/2014/main" id="{00000000-0008-0000-0100-000036000000}"/>
            </a:ext>
            <a:ext uri="{147F2762-F138-4A5C-976F-8EAC2B608ADB}">
              <a16:predDERef xmlns:a16="http://schemas.microsoft.com/office/drawing/2014/main" pred="{00000000-0008-0000-0100-000033000000}"/>
            </a:ext>
          </a:extLst>
        </xdr:cNvPr>
        <xdr:cNvSpPr/>
      </xdr:nvSpPr>
      <xdr:spPr>
        <a:xfrm>
          <a:off x="10187940" y="85471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55</xdr:row>
      <xdr:rowOff>38100</xdr:rowOff>
    </xdr:from>
    <xdr:to>
      <xdr:col>28</xdr:col>
      <xdr:colOff>85725</xdr:colOff>
      <xdr:row>58</xdr:row>
      <xdr:rowOff>123825</xdr:rowOff>
    </xdr:to>
    <xdr:sp macro="" textlink="">
      <xdr:nvSpPr>
        <xdr:cNvPr id="55" name="AutoShape 37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0187940" y="95758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61</xdr:row>
      <xdr:rowOff>38100</xdr:rowOff>
    </xdr:from>
    <xdr:to>
      <xdr:col>28</xdr:col>
      <xdr:colOff>85725</xdr:colOff>
      <xdr:row>64</xdr:row>
      <xdr:rowOff>123825</xdr:rowOff>
    </xdr:to>
    <xdr:sp macro="" textlink="">
      <xdr:nvSpPr>
        <xdr:cNvPr id="56" name="AutoShape 37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0187940" y="106045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13</xdr:row>
      <xdr:rowOff>38100</xdr:rowOff>
    </xdr:from>
    <xdr:to>
      <xdr:col>5</xdr:col>
      <xdr:colOff>66675</xdr:colOff>
      <xdr:row>16</xdr:row>
      <xdr:rowOff>133350</xdr:rowOff>
    </xdr:to>
    <xdr:sp macro="" textlink="">
      <xdr:nvSpPr>
        <xdr:cNvPr id="58" name="AutoShape 38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784350" y="2374900"/>
          <a:ext cx="57150" cy="609600"/>
        </a:xfrm>
        <a:prstGeom prst="rightBrace">
          <a:avLst>
            <a:gd name="adj1" fmla="val 8888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29210</xdr:rowOff>
    </xdr:from>
    <xdr:to>
      <xdr:col>5</xdr:col>
      <xdr:colOff>76200</xdr:colOff>
      <xdr:row>28</xdr:row>
      <xdr:rowOff>123825</xdr:rowOff>
    </xdr:to>
    <xdr:sp macro="" textlink="">
      <xdr:nvSpPr>
        <xdr:cNvPr id="59" name="AutoShape 38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1774825" y="44234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43</xdr:row>
      <xdr:rowOff>29210</xdr:rowOff>
    </xdr:from>
    <xdr:to>
      <xdr:col>5</xdr:col>
      <xdr:colOff>76200</xdr:colOff>
      <xdr:row>46</xdr:row>
      <xdr:rowOff>123825</xdr:rowOff>
    </xdr:to>
    <xdr:sp macro="" textlink="">
      <xdr:nvSpPr>
        <xdr:cNvPr id="60" name="AutoShape 39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774825" y="75095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61</xdr:row>
      <xdr:rowOff>29210</xdr:rowOff>
    </xdr:from>
    <xdr:to>
      <xdr:col>5</xdr:col>
      <xdr:colOff>76200</xdr:colOff>
      <xdr:row>64</xdr:row>
      <xdr:rowOff>123825</xdr:rowOff>
    </xdr:to>
    <xdr:sp macro="" textlink="">
      <xdr:nvSpPr>
        <xdr:cNvPr id="62" name="AutoShape 394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1774825" y="105956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29210</xdr:rowOff>
    </xdr:from>
    <xdr:to>
      <xdr:col>31</xdr:col>
      <xdr:colOff>76200</xdr:colOff>
      <xdr:row>16</xdr:row>
      <xdr:rowOff>143510</xdr:rowOff>
    </xdr:to>
    <xdr:sp macro="" textlink="">
      <xdr:nvSpPr>
        <xdr:cNvPr id="63" name="AutoShape 395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0968355" y="2366010"/>
          <a:ext cx="76200" cy="628650"/>
        </a:xfrm>
        <a:prstGeom prst="rightBrace">
          <a:avLst>
            <a:gd name="adj1" fmla="val 6875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272415</xdr:colOff>
      <xdr:row>19</xdr:row>
      <xdr:rowOff>29210</xdr:rowOff>
    </xdr:from>
    <xdr:to>
      <xdr:col>31</xdr:col>
      <xdr:colOff>78105</xdr:colOff>
      <xdr:row>23</xdr:row>
      <xdr:rowOff>0</xdr:rowOff>
    </xdr:to>
    <xdr:sp macro="" textlink="">
      <xdr:nvSpPr>
        <xdr:cNvPr id="64" name="AutoShape 39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10930890" y="3394710"/>
          <a:ext cx="115570" cy="656590"/>
        </a:xfrm>
        <a:prstGeom prst="rightBrace">
          <a:avLst>
            <a:gd name="adj1" fmla="val 4791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29210</xdr:rowOff>
    </xdr:from>
    <xdr:to>
      <xdr:col>31</xdr:col>
      <xdr:colOff>85725</xdr:colOff>
      <xdr:row>28</xdr:row>
      <xdr:rowOff>123825</xdr:rowOff>
    </xdr:to>
    <xdr:sp macro="" textlink="">
      <xdr:nvSpPr>
        <xdr:cNvPr id="65" name="AutoShape 397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0968355" y="4423410"/>
          <a:ext cx="85725" cy="608965"/>
        </a:xfrm>
        <a:prstGeom prst="rightBrace">
          <a:avLst>
            <a:gd name="adj1" fmla="val 5925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29210</xdr:rowOff>
    </xdr:from>
    <xdr:to>
      <xdr:col>31</xdr:col>
      <xdr:colOff>76200</xdr:colOff>
      <xdr:row>34</xdr:row>
      <xdr:rowOff>123825</xdr:rowOff>
    </xdr:to>
    <xdr:sp macro="" textlink="">
      <xdr:nvSpPr>
        <xdr:cNvPr id="66" name="AutoShape 39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10968355" y="54521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289560</xdr:colOff>
      <xdr:row>43</xdr:row>
      <xdr:rowOff>37465</xdr:rowOff>
    </xdr:from>
    <xdr:to>
      <xdr:col>31</xdr:col>
      <xdr:colOff>86360</xdr:colOff>
      <xdr:row>47</xdr:row>
      <xdr:rowOff>0</xdr:rowOff>
    </xdr:to>
    <xdr:sp macro="" textlink="">
      <xdr:nvSpPr>
        <xdr:cNvPr id="68" name="AutoShape 400">
          <a:extLst>
            <a:ext uri="{FF2B5EF4-FFF2-40B4-BE49-F238E27FC236}">
              <a16:creationId xmlns:a16="http://schemas.microsoft.com/office/drawing/2014/main" id="{00000000-0008-0000-0100-000044000000}"/>
            </a:ext>
            <a:ext uri="{147F2762-F138-4A5C-976F-8EAC2B608ADB}">
              <a16:predDERef xmlns:a16="http://schemas.microsoft.com/office/drawing/2014/main" pred="{00000000-0008-0000-0100-000042000000}"/>
            </a:ext>
          </a:extLst>
        </xdr:cNvPr>
        <xdr:cNvSpPr/>
      </xdr:nvSpPr>
      <xdr:spPr>
        <a:xfrm>
          <a:off x="10948035" y="7517765"/>
          <a:ext cx="106680" cy="648335"/>
        </a:xfrm>
        <a:prstGeom prst="rightBrace">
          <a:avLst>
            <a:gd name="adj1" fmla="val 61094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49</xdr:row>
      <xdr:rowOff>29210</xdr:rowOff>
    </xdr:from>
    <xdr:to>
      <xdr:col>31</xdr:col>
      <xdr:colOff>95250</xdr:colOff>
      <xdr:row>52</xdr:row>
      <xdr:rowOff>123825</xdr:rowOff>
    </xdr:to>
    <xdr:sp macro="" textlink="">
      <xdr:nvSpPr>
        <xdr:cNvPr id="69" name="AutoShape 401">
          <a:extLst>
            <a:ext uri="{FF2B5EF4-FFF2-40B4-BE49-F238E27FC236}">
              <a16:creationId xmlns:a16="http://schemas.microsoft.com/office/drawing/2014/main" id="{00000000-0008-0000-0100-000045000000}"/>
            </a:ext>
            <a:ext uri="{147F2762-F138-4A5C-976F-8EAC2B608ADB}">
              <a16:predDERef xmlns:a16="http://schemas.microsoft.com/office/drawing/2014/main" pred="{00000000-0008-0000-0100-000042000000}"/>
            </a:ext>
          </a:extLst>
        </xdr:cNvPr>
        <xdr:cNvSpPr/>
      </xdr:nvSpPr>
      <xdr:spPr>
        <a:xfrm>
          <a:off x="10968355" y="8538210"/>
          <a:ext cx="95250" cy="608965"/>
        </a:xfrm>
        <a:prstGeom prst="rightBrace">
          <a:avLst>
            <a:gd name="adj1" fmla="val 533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55</xdr:row>
      <xdr:rowOff>29210</xdr:rowOff>
    </xdr:from>
    <xdr:to>
      <xdr:col>31</xdr:col>
      <xdr:colOff>76200</xdr:colOff>
      <xdr:row>58</xdr:row>
      <xdr:rowOff>123825</xdr:rowOff>
    </xdr:to>
    <xdr:sp macro="" textlink="">
      <xdr:nvSpPr>
        <xdr:cNvPr id="70" name="AutoShape 40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0968355" y="95669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61</xdr:row>
      <xdr:rowOff>29210</xdr:rowOff>
    </xdr:from>
    <xdr:to>
      <xdr:col>31</xdr:col>
      <xdr:colOff>76200</xdr:colOff>
      <xdr:row>64</xdr:row>
      <xdr:rowOff>123825</xdr:rowOff>
    </xdr:to>
    <xdr:sp macro="" textlink="">
      <xdr:nvSpPr>
        <xdr:cNvPr id="71" name="AutoShape 40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0968355" y="105956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</xdr:row>
      <xdr:rowOff>38100</xdr:rowOff>
    </xdr:from>
    <xdr:to>
      <xdr:col>31</xdr:col>
      <xdr:colOff>76200</xdr:colOff>
      <xdr:row>10</xdr:row>
      <xdr:rowOff>133350</xdr:rowOff>
    </xdr:to>
    <xdr:sp macro="" textlink="">
      <xdr:nvSpPr>
        <xdr:cNvPr id="73" name="AutoShape 406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0968355" y="134620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67</xdr:row>
      <xdr:rowOff>38100</xdr:rowOff>
    </xdr:from>
    <xdr:to>
      <xdr:col>2</xdr:col>
      <xdr:colOff>85725</xdr:colOff>
      <xdr:row>70</xdr:row>
      <xdr:rowOff>123825</xdr:rowOff>
    </xdr:to>
    <xdr:sp macro="" textlink="">
      <xdr:nvSpPr>
        <xdr:cNvPr id="74" name="AutoShape 41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994410" y="11633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73</xdr:row>
      <xdr:rowOff>38100</xdr:rowOff>
    </xdr:from>
    <xdr:to>
      <xdr:col>2</xdr:col>
      <xdr:colOff>85725</xdr:colOff>
      <xdr:row>76</xdr:row>
      <xdr:rowOff>123825</xdr:rowOff>
    </xdr:to>
    <xdr:sp macro="" textlink="">
      <xdr:nvSpPr>
        <xdr:cNvPr id="75" name="AutoShape 42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994410" y="126619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73</xdr:row>
      <xdr:rowOff>29210</xdr:rowOff>
    </xdr:from>
    <xdr:to>
      <xdr:col>5</xdr:col>
      <xdr:colOff>76200</xdr:colOff>
      <xdr:row>76</xdr:row>
      <xdr:rowOff>123825</xdr:rowOff>
    </xdr:to>
    <xdr:sp macro="" textlink="">
      <xdr:nvSpPr>
        <xdr:cNvPr id="76" name="AutoShape 42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774825" y="126530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79</xdr:row>
      <xdr:rowOff>38100</xdr:rowOff>
    </xdr:from>
    <xdr:to>
      <xdr:col>2</xdr:col>
      <xdr:colOff>85725</xdr:colOff>
      <xdr:row>82</xdr:row>
      <xdr:rowOff>123825</xdr:rowOff>
    </xdr:to>
    <xdr:sp macro="" textlink="">
      <xdr:nvSpPr>
        <xdr:cNvPr id="77" name="AutoShape 425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994410" y="136906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75</xdr:row>
      <xdr:rowOff>0</xdr:rowOff>
    </xdr:from>
    <xdr:to>
      <xdr:col>14</xdr:col>
      <xdr:colOff>0</xdr:colOff>
      <xdr:row>75</xdr:row>
      <xdr:rowOff>0</xdr:rowOff>
    </xdr:to>
    <xdr:sp macro="" textlink="">
      <xdr:nvSpPr>
        <xdr:cNvPr id="79" name="Line 440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>
        <a:xfrm>
          <a:off x="486727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67</xdr:row>
      <xdr:rowOff>38100</xdr:rowOff>
    </xdr:from>
    <xdr:to>
      <xdr:col>28</xdr:col>
      <xdr:colOff>85725</xdr:colOff>
      <xdr:row>70</xdr:row>
      <xdr:rowOff>123825</xdr:rowOff>
    </xdr:to>
    <xdr:sp macro="" textlink="">
      <xdr:nvSpPr>
        <xdr:cNvPr id="80" name="AutoShape 45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0187940" y="11633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67</xdr:row>
      <xdr:rowOff>29210</xdr:rowOff>
    </xdr:from>
    <xdr:to>
      <xdr:col>31</xdr:col>
      <xdr:colOff>76200</xdr:colOff>
      <xdr:row>70</xdr:row>
      <xdr:rowOff>123825</xdr:rowOff>
    </xdr:to>
    <xdr:sp macro="" textlink="">
      <xdr:nvSpPr>
        <xdr:cNvPr id="81" name="AutoShape 45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10968355" y="116243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73</xdr:row>
      <xdr:rowOff>38100</xdr:rowOff>
    </xdr:from>
    <xdr:to>
      <xdr:col>28</xdr:col>
      <xdr:colOff>85725</xdr:colOff>
      <xdr:row>76</xdr:row>
      <xdr:rowOff>123825</xdr:rowOff>
    </xdr:to>
    <xdr:sp macro="" textlink="">
      <xdr:nvSpPr>
        <xdr:cNvPr id="82" name="AutoShape 453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10187940" y="126619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73</xdr:row>
      <xdr:rowOff>29210</xdr:rowOff>
    </xdr:from>
    <xdr:to>
      <xdr:col>31</xdr:col>
      <xdr:colOff>76200</xdr:colOff>
      <xdr:row>76</xdr:row>
      <xdr:rowOff>123825</xdr:rowOff>
    </xdr:to>
    <xdr:sp macro="" textlink="">
      <xdr:nvSpPr>
        <xdr:cNvPr id="83" name="AutoShape 455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10968355" y="126530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69</xdr:row>
      <xdr:rowOff>0</xdr:rowOff>
    </xdr:from>
    <xdr:to>
      <xdr:col>17</xdr:col>
      <xdr:colOff>9525</xdr:colOff>
      <xdr:row>69</xdr:row>
      <xdr:rowOff>0</xdr:rowOff>
    </xdr:to>
    <xdr:sp macro="" textlink="">
      <xdr:nvSpPr>
        <xdr:cNvPr id="84" name="Line 46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>
        <a:xfrm>
          <a:off x="6141085" y="1193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69</xdr:row>
      <xdr:rowOff>0</xdr:rowOff>
    </xdr:from>
    <xdr:to>
      <xdr:col>17</xdr:col>
      <xdr:colOff>9525</xdr:colOff>
      <xdr:row>69</xdr:row>
      <xdr:rowOff>0</xdr:rowOff>
    </xdr:to>
    <xdr:sp macro="" textlink="">
      <xdr:nvSpPr>
        <xdr:cNvPr id="85" name="Line 46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>
        <a:xfrm>
          <a:off x="6141085" y="1193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86" name="Line 47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87" name="Line 47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88" name="Line 47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89" name="Line 47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90" name="Line 474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79</xdr:row>
      <xdr:rowOff>38100</xdr:rowOff>
    </xdr:from>
    <xdr:to>
      <xdr:col>28</xdr:col>
      <xdr:colOff>85725</xdr:colOff>
      <xdr:row>82</xdr:row>
      <xdr:rowOff>123825</xdr:rowOff>
    </xdr:to>
    <xdr:sp macro="" textlink="">
      <xdr:nvSpPr>
        <xdr:cNvPr id="91" name="AutoShape 475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10187940" y="136906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79</xdr:row>
      <xdr:rowOff>29210</xdr:rowOff>
    </xdr:from>
    <xdr:to>
      <xdr:col>31</xdr:col>
      <xdr:colOff>76200</xdr:colOff>
      <xdr:row>82</xdr:row>
      <xdr:rowOff>123825</xdr:rowOff>
    </xdr:to>
    <xdr:sp macro="" textlink="">
      <xdr:nvSpPr>
        <xdr:cNvPr id="92" name="AutoShape 476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10968355" y="136817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93" name="Line 478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94" name="Line 47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95" name="Line 480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96" name="Line 48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97" name="Line 48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10160</xdr:colOff>
      <xdr:row>0</xdr:row>
      <xdr:rowOff>227965</xdr:rowOff>
    </xdr:from>
    <xdr:to>
      <xdr:col>8</xdr:col>
      <xdr:colOff>38735</xdr:colOff>
      <xdr:row>2</xdr:row>
      <xdr:rowOff>182880</xdr:rowOff>
    </xdr:to>
    <xdr:sp macro="" textlink="">
      <xdr:nvSpPr>
        <xdr:cNvPr id="111" name="Text Box 516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>
        <a:xfrm>
          <a:off x="995045" y="227965"/>
          <a:ext cx="1864995" cy="39941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54864" tIns="32004" rIns="0" bIns="0" anchor="t" upright="1"/>
        <a:lstStyle/>
        <a:p>
          <a:pPr algn="ctr" rtl="0">
            <a:defRPr sz="1000"/>
          </a:pPr>
          <a:r>
            <a:rPr lang="en-US" altLang="ja-JP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女子の部</a:t>
          </a:r>
          <a:r>
            <a:rPr lang="en-US" altLang="ja-JP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76200</xdr:colOff>
      <xdr:row>10</xdr:row>
      <xdr:rowOff>143510</xdr:rowOff>
    </xdr:to>
    <xdr:sp macro="" textlink="">
      <xdr:nvSpPr>
        <xdr:cNvPr id="113" name="AutoShape 386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1774825" y="13557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31</xdr:row>
      <xdr:rowOff>47625</xdr:rowOff>
    </xdr:from>
    <xdr:to>
      <xdr:col>5</xdr:col>
      <xdr:colOff>76200</xdr:colOff>
      <xdr:row>34</xdr:row>
      <xdr:rowOff>143510</xdr:rowOff>
    </xdr:to>
    <xdr:sp macro="" textlink="">
      <xdr:nvSpPr>
        <xdr:cNvPr id="114" name="AutoShape 38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/>
      </xdr:nvSpPr>
      <xdr:spPr>
        <a:xfrm>
          <a:off x="1774825" y="54705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47625</xdr:rowOff>
    </xdr:from>
    <xdr:to>
      <xdr:col>5</xdr:col>
      <xdr:colOff>76200</xdr:colOff>
      <xdr:row>40</xdr:row>
      <xdr:rowOff>143510</xdr:rowOff>
    </xdr:to>
    <xdr:sp macro="" textlink="">
      <xdr:nvSpPr>
        <xdr:cNvPr id="115" name="AutoShape 386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1774825" y="64992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76200</xdr:colOff>
      <xdr:row>58</xdr:row>
      <xdr:rowOff>143510</xdr:rowOff>
    </xdr:to>
    <xdr:sp macro="" textlink="">
      <xdr:nvSpPr>
        <xdr:cNvPr id="116" name="AutoShape 386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/>
      </xdr:nvSpPr>
      <xdr:spPr>
        <a:xfrm>
          <a:off x="1774825" y="95853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67</xdr:row>
      <xdr:rowOff>47625</xdr:rowOff>
    </xdr:from>
    <xdr:to>
      <xdr:col>5</xdr:col>
      <xdr:colOff>76200</xdr:colOff>
      <xdr:row>70</xdr:row>
      <xdr:rowOff>143510</xdr:rowOff>
    </xdr:to>
    <xdr:sp macro="" textlink="">
      <xdr:nvSpPr>
        <xdr:cNvPr id="117" name="AutoShape 38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/>
      </xdr:nvSpPr>
      <xdr:spPr>
        <a:xfrm>
          <a:off x="1774825" y="116427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79</xdr:row>
      <xdr:rowOff>47625</xdr:rowOff>
    </xdr:from>
    <xdr:to>
      <xdr:col>5</xdr:col>
      <xdr:colOff>76200</xdr:colOff>
      <xdr:row>82</xdr:row>
      <xdr:rowOff>143510</xdr:rowOff>
    </xdr:to>
    <xdr:sp macro="" textlink="">
      <xdr:nvSpPr>
        <xdr:cNvPr id="118" name="AutoShape 386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1774825" y="137001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1901</xdr:colOff>
      <xdr:row>4</xdr:row>
      <xdr:rowOff>0</xdr:rowOff>
    </xdr:from>
    <xdr:to>
      <xdr:col>9</xdr:col>
      <xdr:colOff>1901</xdr:colOff>
      <xdr:row>91</xdr:row>
      <xdr:rowOff>0</xdr:rowOff>
    </xdr:to>
    <xdr:cxnSp macro="">
      <xdr:nvCxnSpPr>
        <xdr:cNvPr id="142" name="直線コネクタ 141">
          <a:extLst>
            <a:ext uri="{FF2B5EF4-FFF2-40B4-BE49-F238E27FC236}">
              <a16:creationId xmlns:a16="http://schemas.microsoft.com/office/drawing/2014/main" id="{00000000-0008-0000-0100-00008E000000}"/>
            </a:ext>
            <a:ext uri="{147F2762-F138-4A5C-976F-8EAC2B608ADB}">
              <a16:predDERef xmlns:a16="http://schemas.microsoft.com/office/drawing/2014/main" pred="{00000000-0008-0000-0100-000085000000}"/>
            </a:ext>
          </a:extLst>
        </xdr:cNvPr>
        <xdr:cNvCxnSpPr/>
      </xdr:nvCxnSpPr>
      <xdr:spPr>
        <a:xfrm>
          <a:off x="3189601" y="812800"/>
          <a:ext cx="0" cy="14058900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</xdr:colOff>
      <xdr:row>3</xdr:row>
      <xdr:rowOff>165100</xdr:rowOff>
    </xdr:from>
    <xdr:to>
      <xdr:col>11</xdr:col>
      <xdr:colOff>2</xdr:colOff>
      <xdr:row>90</xdr:row>
      <xdr:rowOff>165100</xdr:rowOff>
    </xdr:to>
    <xdr:cxnSp macro="">
      <xdr:nvCxnSpPr>
        <xdr:cNvPr id="144" name="直線コネクタ 143">
          <a:extLst>
            <a:ext uri="{FF2B5EF4-FFF2-40B4-BE49-F238E27FC236}">
              <a16:creationId xmlns:a16="http://schemas.microsoft.com/office/drawing/2014/main" id="{00000000-0008-0000-0100-000090000000}"/>
            </a:ext>
            <a:ext uri="{147F2762-F138-4A5C-976F-8EAC2B608ADB}">
              <a16:predDERef xmlns:a16="http://schemas.microsoft.com/office/drawing/2014/main" pred="{00000000-0008-0000-0100-00008E000000}"/>
            </a:ext>
          </a:extLst>
        </xdr:cNvPr>
        <xdr:cNvCxnSpPr/>
      </xdr:nvCxnSpPr>
      <xdr:spPr>
        <a:xfrm>
          <a:off x="3886202" y="812800"/>
          <a:ext cx="0" cy="14452600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10581</xdr:colOff>
      <xdr:row>4</xdr:row>
      <xdr:rowOff>0</xdr:rowOff>
    </xdr:from>
    <xdr:to>
      <xdr:col>22</xdr:col>
      <xdr:colOff>10581</xdr:colOff>
      <xdr:row>90</xdr:row>
      <xdr:rowOff>161925</xdr:rowOff>
    </xdr:to>
    <xdr:cxnSp macro="">
      <xdr:nvCxnSpPr>
        <xdr:cNvPr id="145" name="直線コネクタ 144">
          <a:extLst>
            <a:ext uri="{FF2B5EF4-FFF2-40B4-BE49-F238E27FC236}">
              <a16:creationId xmlns:a16="http://schemas.microsoft.com/office/drawing/2014/main" id="{00000000-0008-0000-0100-000091000000}"/>
            </a:ext>
            <a:ext uri="{147F2762-F138-4A5C-976F-8EAC2B608ADB}">
              <a16:predDERef xmlns:a16="http://schemas.microsoft.com/office/drawing/2014/main" pred="{00000000-0008-0000-0100-000090000000}"/>
            </a:ext>
          </a:extLst>
        </xdr:cNvPr>
        <xdr:cNvCxnSpPr/>
      </xdr:nvCxnSpPr>
      <xdr:spPr>
        <a:xfrm>
          <a:off x="8231714" y="812800"/>
          <a:ext cx="0" cy="13708592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4664</xdr:colOff>
      <xdr:row>4</xdr:row>
      <xdr:rowOff>0</xdr:rowOff>
    </xdr:from>
    <xdr:to>
      <xdr:col>24</xdr:col>
      <xdr:colOff>4664</xdr:colOff>
      <xdr:row>91</xdr:row>
      <xdr:rowOff>0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id="{00000000-0008-0000-0100-000092000000}"/>
            </a:ext>
            <a:ext uri="{147F2762-F138-4A5C-976F-8EAC2B608ADB}">
              <a16:predDERef xmlns:a16="http://schemas.microsoft.com/office/drawing/2014/main" pred="{00000000-0008-0000-0100-000091000000}"/>
            </a:ext>
          </a:extLst>
        </xdr:cNvPr>
        <xdr:cNvCxnSpPr/>
      </xdr:nvCxnSpPr>
      <xdr:spPr>
        <a:xfrm>
          <a:off x="8843864" y="812800"/>
          <a:ext cx="0" cy="14058900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AJ97"/>
  <sheetViews>
    <sheetView tabSelected="1" view="pageBreakPreview" zoomScale="70" zoomScaleSheetLayoutView="70" workbookViewId="0">
      <selection activeCell="R44" sqref="R44"/>
    </sheetView>
  </sheetViews>
  <sheetFormatPr defaultColWidth="8.90625" defaultRowHeight="14.65" customHeight="1" x14ac:dyDescent="0.2"/>
  <cols>
    <col min="2" max="2" width="5.08984375" customWidth="1"/>
    <col min="3" max="3" width="4.453125" customWidth="1"/>
    <col min="4" max="4" width="2.453125" customWidth="1"/>
    <col min="5" max="5" width="4.453125" bestFit="1" customWidth="1"/>
    <col min="6" max="6" width="5.08984375" customWidth="1"/>
    <col min="7" max="7" width="4.90625" customWidth="1"/>
    <col min="8" max="8" width="4.90625" style="1" customWidth="1"/>
    <col min="9" max="14" width="4.90625" customWidth="1"/>
    <col min="15" max="15" width="7.6328125" customWidth="1"/>
    <col min="16" max="16" width="6" customWidth="1"/>
    <col min="17" max="17" width="4.453125" customWidth="1"/>
    <col min="18" max="18" width="6" customWidth="1"/>
    <col min="19" max="19" width="7.6328125" customWidth="1"/>
    <col min="20" max="27" width="4.90625" customWidth="1"/>
    <col min="28" max="28" width="5.08984375" customWidth="1"/>
    <col min="29" max="29" width="4.453125" customWidth="1"/>
    <col min="30" max="30" width="2.453125" customWidth="1"/>
    <col min="31" max="31" width="4.453125" bestFit="1" customWidth="1"/>
    <col min="32" max="32" width="5.08984375" customWidth="1"/>
  </cols>
  <sheetData>
    <row r="1" spans="2:36" ht="21" x14ac:dyDescent="0.2">
      <c r="B1" s="129" t="s">
        <v>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2:36" ht="14" x14ac:dyDescent="0.2">
      <c r="I2" s="2"/>
      <c r="J2" s="2"/>
      <c r="K2" s="2"/>
      <c r="L2" s="131" t="s">
        <v>7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2"/>
      <c r="X2" s="2"/>
      <c r="Y2" s="2"/>
      <c r="Z2" s="2"/>
      <c r="AA2" s="2"/>
      <c r="AB2" s="2"/>
      <c r="AC2" s="2"/>
    </row>
    <row r="3" spans="2:36" ht="14" x14ac:dyDescent="0.2">
      <c r="I3" s="2"/>
      <c r="J3" s="2"/>
      <c r="K3" s="2"/>
      <c r="L3" s="16" t="s">
        <v>8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2"/>
      <c r="X3" s="2"/>
      <c r="Y3" s="2"/>
      <c r="Z3" s="2"/>
      <c r="AA3" s="2"/>
      <c r="AB3" s="2"/>
      <c r="AC3" s="2"/>
    </row>
    <row r="4" spans="2:36" ht="13.5" customHeight="1" x14ac:dyDescent="0.2">
      <c r="I4" s="9">
        <v>45090</v>
      </c>
      <c r="K4" s="9">
        <v>45091</v>
      </c>
      <c r="L4" s="9"/>
      <c r="M4" s="9"/>
      <c r="N4" s="9"/>
      <c r="O4" s="9"/>
      <c r="P4" s="132">
        <v>45092</v>
      </c>
      <c r="Q4" s="132"/>
      <c r="R4" s="132"/>
      <c r="S4" s="9"/>
      <c r="T4" s="9"/>
      <c r="U4" s="9"/>
      <c r="V4" s="9"/>
      <c r="W4" s="9">
        <v>45091</v>
      </c>
      <c r="Y4" s="9">
        <v>45090</v>
      </c>
      <c r="AI4" s="2" t="s">
        <v>0</v>
      </c>
      <c r="AJ4" s="2" t="s">
        <v>1</v>
      </c>
    </row>
    <row r="5" spans="2:36" ht="13.5" customHeight="1" x14ac:dyDescent="0.2">
      <c r="AI5" s="2"/>
      <c r="AJ5" s="2"/>
    </row>
    <row r="6" spans="2:36" ht="13.5" customHeight="1" thickBot="1" x14ac:dyDescent="0.25">
      <c r="B6" s="133">
        <v>1</v>
      </c>
      <c r="C6" s="134" t="s">
        <v>9</v>
      </c>
      <c r="D6" s="135"/>
      <c r="E6" s="136"/>
      <c r="F6" s="77"/>
      <c r="G6" s="78"/>
      <c r="H6" s="79"/>
      <c r="I6" s="80"/>
      <c r="J6" s="81"/>
      <c r="K6" s="10">
        <f>IF(C8="","",IF(B8&gt;F8,1,0))</f>
        <v>1</v>
      </c>
      <c r="L6" s="10"/>
      <c r="M6" s="10"/>
      <c r="N6" s="12"/>
      <c r="R6" s="12"/>
      <c r="Z6" s="81">
        <f>IF(AC8="","",IF(AB8&gt;AF8,1,0))</f>
        <v>1</v>
      </c>
      <c r="AA6" s="81">
        <f>IF(AC8="","",IF(AB8&gt;AF8,1,0))</f>
        <v>1</v>
      </c>
      <c r="AB6" s="103">
        <f>IF(AC8="","",IF(AB8&gt;AF8,1,0))</f>
        <v>1</v>
      </c>
      <c r="AC6" s="142" t="s">
        <v>24</v>
      </c>
      <c r="AD6" s="142"/>
      <c r="AE6" s="142"/>
      <c r="AF6" s="141">
        <v>16</v>
      </c>
      <c r="AI6" s="3">
        <v>8</v>
      </c>
      <c r="AJ6" s="39"/>
    </row>
    <row r="7" spans="2:36" ht="13.5" customHeight="1" thickTop="1" x14ac:dyDescent="0.2">
      <c r="B7" s="133"/>
      <c r="C7" s="137"/>
      <c r="D7" s="138"/>
      <c r="E7" s="139"/>
      <c r="F7" s="4"/>
      <c r="G7" s="4"/>
      <c r="H7" s="7"/>
      <c r="J7" s="109"/>
      <c r="K7" s="10">
        <f>IF(C8="","",IF(B8&gt;F8,1,0))</f>
        <v>1</v>
      </c>
      <c r="L7" s="4"/>
      <c r="M7" s="4"/>
      <c r="R7" s="12"/>
      <c r="Y7" s="95"/>
      <c r="AC7" s="142"/>
      <c r="AD7" s="142"/>
      <c r="AE7" s="142"/>
      <c r="AF7" s="141"/>
      <c r="AI7" s="3">
        <v>9</v>
      </c>
      <c r="AJ7" s="39"/>
    </row>
    <row r="8" spans="2:36" ht="13.5" customHeight="1" x14ac:dyDescent="0.2">
      <c r="B8" s="141">
        <f>SUM(C8:C11)</f>
        <v>69</v>
      </c>
      <c r="C8" s="1">
        <v>15</v>
      </c>
      <c r="D8" s="2" t="s">
        <v>2</v>
      </c>
      <c r="E8" s="1">
        <v>2</v>
      </c>
      <c r="F8" s="141">
        <f>SUM(E8:E11)</f>
        <v>38</v>
      </c>
      <c r="G8" s="2"/>
      <c r="J8" s="99"/>
      <c r="K8" s="10">
        <f>IF(C8="","",IF(B8&gt;F8,1,0))</f>
        <v>1</v>
      </c>
      <c r="L8" s="4"/>
      <c r="M8" s="4"/>
      <c r="Y8" s="95"/>
      <c r="Z8" s="34"/>
      <c r="AB8" s="141">
        <f>SUM(AC8:AC11)</f>
        <v>79</v>
      </c>
      <c r="AC8" s="1">
        <v>27</v>
      </c>
      <c r="AD8" s="2" t="s">
        <v>2</v>
      </c>
      <c r="AE8" s="1">
        <v>12</v>
      </c>
      <c r="AF8" s="141">
        <f>SUM(AE8:AE11)</f>
        <v>42</v>
      </c>
      <c r="AI8" s="3">
        <v>10</v>
      </c>
      <c r="AJ8" s="39"/>
    </row>
    <row r="9" spans="2:36" ht="13.5" customHeight="1" thickBot="1" x14ac:dyDescent="0.25">
      <c r="B9" s="141"/>
      <c r="C9" s="1">
        <v>16</v>
      </c>
      <c r="D9" s="2" t="s">
        <v>2</v>
      </c>
      <c r="E9" s="1">
        <v>12</v>
      </c>
      <c r="F9" s="141"/>
      <c r="G9" s="2"/>
      <c r="J9" s="99">
        <f>IF(C8="","",IF(B8&gt;F8,1,0))</f>
        <v>1</v>
      </c>
      <c r="K9" s="112">
        <f>IF(J9="","",1)</f>
        <v>1</v>
      </c>
      <c r="L9" s="4">
        <f>IF(J9="","",1)</f>
        <v>1</v>
      </c>
      <c r="M9" s="4"/>
      <c r="X9" s="78"/>
      <c r="Y9" s="102"/>
      <c r="Z9" s="34">
        <f>IF(AC8="","",IF(AB8&gt;AF8,1,0))</f>
        <v>1</v>
      </c>
      <c r="AB9" s="141"/>
      <c r="AC9" s="1">
        <v>30</v>
      </c>
      <c r="AD9" s="2" t="s">
        <v>2</v>
      </c>
      <c r="AE9" s="1">
        <v>5</v>
      </c>
      <c r="AF9" s="141"/>
      <c r="AI9" s="3">
        <v>11</v>
      </c>
      <c r="AJ9" s="39"/>
    </row>
    <row r="10" spans="2:36" ht="13.5" customHeight="1" thickTop="1" x14ac:dyDescent="0.2">
      <c r="B10" s="141"/>
      <c r="C10" s="1">
        <v>19</v>
      </c>
      <c r="D10" s="2" t="s">
        <v>2</v>
      </c>
      <c r="E10" s="1">
        <v>8</v>
      </c>
      <c r="F10" s="141"/>
      <c r="G10" s="2"/>
      <c r="J10" s="49">
        <f>IF(C8="","",IF(F8&gt;B8,1,0))</f>
        <v>0</v>
      </c>
      <c r="K10" s="61"/>
      <c r="L10" s="109"/>
      <c r="M10" s="10">
        <f>IF(C20="","",IF(B20&gt;F20,1,0))</f>
        <v>1</v>
      </c>
      <c r="W10" s="95"/>
      <c r="X10" s="4"/>
      <c r="Y10" s="49"/>
      <c r="AB10" s="141"/>
      <c r="AC10" s="1">
        <v>14</v>
      </c>
      <c r="AD10" s="2" t="s">
        <v>2</v>
      </c>
      <c r="AE10" s="1">
        <v>14</v>
      </c>
      <c r="AF10" s="141"/>
      <c r="AI10" s="3">
        <v>12</v>
      </c>
      <c r="AJ10" s="39"/>
    </row>
    <row r="11" spans="2:36" ht="13.5" customHeight="1" x14ac:dyDescent="0.2">
      <c r="B11" s="141"/>
      <c r="C11" s="1">
        <v>19</v>
      </c>
      <c r="D11" s="2" t="s">
        <v>2</v>
      </c>
      <c r="E11" s="1">
        <v>16</v>
      </c>
      <c r="F11" s="141"/>
      <c r="G11" s="2"/>
      <c r="I11" s="12"/>
      <c r="J11" s="52"/>
      <c r="K11" s="10">
        <f>IF(C8="","",IF(F8&gt;B8,1,0))</f>
        <v>0</v>
      </c>
      <c r="L11" s="99"/>
      <c r="M11" s="10">
        <f>IF(C20="","",IF(B20&gt;F20,1,0))</f>
        <v>1</v>
      </c>
      <c r="P11" s="12"/>
      <c r="Q11" s="12"/>
      <c r="W11" s="95"/>
      <c r="Y11" s="57"/>
      <c r="AB11" s="141"/>
      <c r="AC11" s="1">
        <v>8</v>
      </c>
      <c r="AD11" s="2" t="s">
        <v>2</v>
      </c>
      <c r="AE11" s="1">
        <v>11</v>
      </c>
      <c r="AF11" s="141"/>
      <c r="AI11" s="3">
        <v>13</v>
      </c>
      <c r="AJ11" s="39"/>
    </row>
    <row r="12" spans="2:36" ht="13.5" customHeight="1" thickBot="1" x14ac:dyDescent="0.25">
      <c r="B12" s="141">
        <v>2</v>
      </c>
      <c r="C12" s="142" t="s">
        <v>10</v>
      </c>
      <c r="D12" s="142"/>
      <c r="E12" s="142"/>
      <c r="F12" s="86">
        <f>IF(C14="","",IF(B14&gt;F14,1,0))</f>
        <v>1</v>
      </c>
      <c r="G12" s="81">
        <f>IF(C14="","",IF(B14&gt;F14,1,0))</f>
        <v>1</v>
      </c>
      <c r="H12" s="87">
        <f>IF(C14="","",IF(B14&gt;F14,1,0))</f>
        <v>1</v>
      </c>
      <c r="I12" s="12"/>
      <c r="J12" s="52"/>
      <c r="K12" s="10">
        <f>IF(C8="","",IF(F8&gt;B8,1,0))</f>
        <v>0</v>
      </c>
      <c r="L12" s="99"/>
      <c r="M12" s="10">
        <f>IF(C20="","",IF(B20&gt;F20,1,0))</f>
        <v>1</v>
      </c>
      <c r="P12" s="12"/>
      <c r="Q12" s="12"/>
      <c r="W12" s="95"/>
      <c r="Y12" s="57"/>
      <c r="Z12" s="43"/>
      <c r="AA12" s="43"/>
      <c r="AB12" s="58"/>
      <c r="AC12" s="135" t="s">
        <v>25</v>
      </c>
      <c r="AD12" s="135"/>
      <c r="AE12" s="136"/>
      <c r="AF12" s="140">
        <v>17</v>
      </c>
      <c r="AI12" s="3">
        <v>15</v>
      </c>
      <c r="AJ12" s="39"/>
    </row>
    <row r="13" spans="2:36" ht="13.5" customHeight="1" thickTop="1" x14ac:dyDescent="0.2">
      <c r="B13" s="141"/>
      <c r="C13" s="142"/>
      <c r="D13" s="142"/>
      <c r="E13" s="142"/>
      <c r="H13" s="88"/>
      <c r="I13" s="10">
        <f>IF(C14="","",IF(B14&gt;F14,1,0))</f>
        <v>1</v>
      </c>
      <c r="J13" s="49"/>
      <c r="K13" s="10">
        <f>IF(C8="","",IF(F8&gt;B8,1,0))</f>
        <v>0</v>
      </c>
      <c r="L13" s="99"/>
      <c r="M13" s="10">
        <f>IF(C20="","",IF(B20&gt;F20,1,0))</f>
        <v>1</v>
      </c>
      <c r="W13" s="95"/>
      <c r="Z13" s="4"/>
      <c r="AA13" s="4"/>
      <c r="AB13" s="49"/>
      <c r="AC13" s="137"/>
      <c r="AD13" s="138"/>
      <c r="AE13" s="139"/>
      <c r="AF13" s="140"/>
      <c r="AI13" s="3">
        <v>16</v>
      </c>
      <c r="AJ13" s="39"/>
    </row>
    <row r="14" spans="2:36" ht="13.5" customHeight="1" x14ac:dyDescent="0.2">
      <c r="B14" s="141">
        <f>SUM(C14:C17)</f>
        <v>84</v>
      </c>
      <c r="C14" s="1">
        <v>22</v>
      </c>
      <c r="D14" s="2" t="s">
        <v>2</v>
      </c>
      <c r="E14" s="1">
        <v>6</v>
      </c>
      <c r="F14" s="141">
        <f>SUM(E14:E17)</f>
        <v>43</v>
      </c>
      <c r="G14" s="2"/>
      <c r="H14" s="83"/>
      <c r="I14" s="10">
        <f>IF(C14="","",IF(B14&gt;F14,1,0))</f>
        <v>1</v>
      </c>
      <c r="J14" s="49"/>
      <c r="K14" s="10">
        <f>IF(C8="","",IF(F8&gt;B8,1,0))</f>
        <v>0</v>
      </c>
      <c r="L14" s="99"/>
      <c r="M14" s="10">
        <f>IF(C20="","",IF(B20&gt;F20,1,0))</f>
        <v>1</v>
      </c>
      <c r="R14" s="26"/>
      <c r="W14" s="95"/>
      <c r="AB14" s="141">
        <f>SUM(AC14:AC17)</f>
        <v>82</v>
      </c>
      <c r="AC14" s="1">
        <v>16</v>
      </c>
      <c r="AD14" s="2" t="s">
        <v>2</v>
      </c>
      <c r="AE14" s="1">
        <v>14</v>
      </c>
      <c r="AF14" s="141">
        <f>SUM(AE14:AE17)</f>
        <v>48</v>
      </c>
      <c r="AI14" s="3">
        <v>17</v>
      </c>
      <c r="AJ14" s="39"/>
    </row>
    <row r="15" spans="2:36" ht="13.5" customHeight="1" thickBot="1" x14ac:dyDescent="0.25">
      <c r="B15" s="141"/>
      <c r="C15" s="1">
        <v>24</v>
      </c>
      <c r="D15" s="2" t="s">
        <v>2</v>
      </c>
      <c r="E15" s="1">
        <v>11</v>
      </c>
      <c r="F15" s="141"/>
      <c r="G15" s="2"/>
      <c r="H15" s="82">
        <f>IF(C14="","",IF(B14&gt;F14,1,0))</f>
        <v>1</v>
      </c>
      <c r="I15" s="89">
        <f>IF(H16="","",1)</f>
        <v>1</v>
      </c>
      <c r="J15" s="90">
        <f>IF(H16="","",1)</f>
        <v>1</v>
      </c>
      <c r="K15" s="10">
        <f>IF(C8="","",IF(F8&gt;B8,1,0))</f>
        <v>0</v>
      </c>
      <c r="L15" s="99"/>
      <c r="M15" s="10">
        <f>IF(C20="","",IF(B20&gt;F20,1,0))</f>
        <v>1</v>
      </c>
      <c r="V15" s="78"/>
      <c r="W15" s="102"/>
      <c r="AB15" s="141"/>
      <c r="AC15" s="1">
        <v>34</v>
      </c>
      <c r="AD15" s="2" t="s">
        <v>2</v>
      </c>
      <c r="AE15" s="1">
        <v>6</v>
      </c>
      <c r="AF15" s="141"/>
      <c r="AI15" s="3">
        <v>18</v>
      </c>
      <c r="AJ15" s="39"/>
    </row>
    <row r="16" spans="2:36" ht="13.5" customHeight="1" thickTop="1" x14ac:dyDescent="0.2">
      <c r="B16" s="141"/>
      <c r="C16" s="1">
        <v>16</v>
      </c>
      <c r="D16" s="2" t="s">
        <v>2</v>
      </c>
      <c r="E16" s="1">
        <v>14</v>
      </c>
      <c r="F16" s="141"/>
      <c r="G16" s="2"/>
      <c r="H16" s="7">
        <f>IF(C14="","",IF(F14&gt;B14,1,0))</f>
        <v>0</v>
      </c>
      <c r="I16" s="53"/>
      <c r="J16" s="4"/>
      <c r="K16" s="4"/>
      <c r="L16" s="99"/>
      <c r="M16" s="10">
        <f>IF(C20="","",IF(B20&gt;F20,1,0))</f>
        <v>1</v>
      </c>
      <c r="U16" s="95"/>
      <c r="V16" s="4"/>
      <c r="W16" s="49"/>
      <c r="X16" s="55"/>
      <c r="AB16" s="141"/>
      <c r="AC16" s="1">
        <v>15</v>
      </c>
      <c r="AD16" s="2" t="s">
        <v>2</v>
      </c>
      <c r="AE16" s="1">
        <v>7</v>
      </c>
      <c r="AF16" s="141"/>
      <c r="AI16" s="3">
        <v>19</v>
      </c>
      <c r="AJ16" s="39"/>
    </row>
    <row r="17" spans="2:36" ht="13.5" customHeight="1" x14ac:dyDescent="0.2">
      <c r="B17" s="141"/>
      <c r="C17" s="1">
        <v>22</v>
      </c>
      <c r="D17" s="2" t="s">
        <v>2</v>
      </c>
      <c r="E17" s="1">
        <v>12</v>
      </c>
      <c r="F17" s="141"/>
      <c r="G17" s="2"/>
      <c r="I17" s="47">
        <f>IF(C14="","",IF(F14&gt;B14,1,0))</f>
        <v>0</v>
      </c>
      <c r="J17" s="4"/>
      <c r="K17" s="4"/>
      <c r="L17" s="99"/>
      <c r="M17" s="10">
        <f>IF(C20="","",IF(B20&gt;F20,1,0))</f>
        <v>1</v>
      </c>
      <c r="U17" s="95"/>
      <c r="X17" s="55"/>
      <c r="AB17" s="141"/>
      <c r="AC17" s="1">
        <v>17</v>
      </c>
      <c r="AD17" s="2" t="s">
        <v>2</v>
      </c>
      <c r="AE17" s="1">
        <v>21</v>
      </c>
      <c r="AF17" s="141"/>
      <c r="AI17" s="3">
        <v>20</v>
      </c>
      <c r="AJ17" s="39"/>
    </row>
    <row r="18" spans="2:36" ht="13.5" customHeight="1" thickBot="1" x14ac:dyDescent="0.25">
      <c r="B18" s="141">
        <v>3</v>
      </c>
      <c r="C18" s="142" t="s">
        <v>11</v>
      </c>
      <c r="D18" s="142"/>
      <c r="E18" s="142"/>
      <c r="F18" s="54"/>
      <c r="G18" s="43"/>
      <c r="H18" s="44"/>
      <c r="I18" s="47">
        <f>IF(C14="","",IF(F14&gt;B14,1,0))</f>
        <v>0</v>
      </c>
      <c r="J18" s="4"/>
      <c r="K18" s="4"/>
      <c r="L18" s="99"/>
      <c r="M18" s="10">
        <f>IF(C20="","",IF(B20&gt;F20,1,0))</f>
        <v>1</v>
      </c>
      <c r="U18" s="95"/>
      <c r="X18" s="53"/>
      <c r="Z18" s="81">
        <f>IF(AC20="","",IF(AB20&gt;AF20,1,0))</f>
        <v>1</v>
      </c>
      <c r="AA18" s="81">
        <f>IF(AC20="","",IF(AB20&gt;AF20,1,0))</f>
        <v>1</v>
      </c>
      <c r="AB18" s="103">
        <f>IF(AC20="","",IF(AB20&gt;AF20,1,0))</f>
        <v>1</v>
      </c>
      <c r="AC18" s="142" t="s">
        <v>26</v>
      </c>
      <c r="AD18" s="142"/>
      <c r="AE18" s="142"/>
      <c r="AF18" s="141">
        <v>18</v>
      </c>
      <c r="AI18" s="3">
        <v>22</v>
      </c>
      <c r="AJ18" s="39"/>
    </row>
    <row r="19" spans="2:36" ht="13.5" customHeight="1" thickTop="1" x14ac:dyDescent="0.2">
      <c r="B19" s="141"/>
      <c r="C19" s="142"/>
      <c r="D19" s="142"/>
      <c r="E19" s="142"/>
      <c r="F19" s="4">
        <f>IF(C14="","",IF(F14&gt;B14,1,0))</f>
        <v>0</v>
      </c>
      <c r="G19" s="4">
        <f>IF(C14="","",IF(F14&gt;B14,1,0))</f>
        <v>0</v>
      </c>
      <c r="H19" s="7">
        <f>IF(C14="","",IF(F14&gt;B14,1,0))</f>
        <v>0</v>
      </c>
      <c r="J19" s="4"/>
      <c r="K19" s="4"/>
      <c r="L19" s="99"/>
      <c r="M19" s="10">
        <f>IF(C20="","",IF(B20&gt;F20,1,0))</f>
        <v>1</v>
      </c>
      <c r="P19" s="26"/>
      <c r="Q19" s="26"/>
      <c r="U19" s="95"/>
      <c r="X19" s="53"/>
      <c r="Y19" s="95"/>
      <c r="AC19" s="142"/>
      <c r="AD19" s="142"/>
      <c r="AE19" s="142"/>
      <c r="AF19" s="141"/>
      <c r="AI19" s="3">
        <v>23</v>
      </c>
      <c r="AJ19" s="39"/>
    </row>
    <row r="20" spans="2:36" ht="13.5" customHeight="1" x14ac:dyDescent="0.2">
      <c r="B20" s="141">
        <f>SUM(C20:C23)</f>
        <v>52</v>
      </c>
      <c r="C20" s="1">
        <v>17</v>
      </c>
      <c r="D20" s="2" t="s">
        <v>2</v>
      </c>
      <c r="E20" s="1">
        <v>8</v>
      </c>
      <c r="F20" s="141">
        <f>SUM(E20:E23)</f>
        <v>40</v>
      </c>
      <c r="G20" s="2"/>
      <c r="J20" s="4"/>
      <c r="K20" s="4"/>
      <c r="L20" s="99"/>
      <c r="M20" s="10">
        <f>IF(C20="","",IF(B20&gt;F20,1,0))</f>
        <v>1</v>
      </c>
      <c r="U20" s="95"/>
      <c r="X20" s="53"/>
      <c r="Y20" s="95"/>
      <c r="AB20" s="141">
        <f>SUM(AC20:AC23)</f>
        <v>51</v>
      </c>
      <c r="AC20" s="1">
        <v>9</v>
      </c>
      <c r="AD20" s="2" t="s">
        <v>2</v>
      </c>
      <c r="AE20" s="1">
        <v>13</v>
      </c>
      <c r="AF20" s="141">
        <f>SUM(AE20:AE23)</f>
        <v>45</v>
      </c>
      <c r="AI20" s="3">
        <v>24</v>
      </c>
      <c r="AJ20" s="39"/>
    </row>
    <row r="21" spans="2:36" ht="13.5" customHeight="1" thickBot="1" x14ac:dyDescent="0.25">
      <c r="B21" s="141"/>
      <c r="C21" s="1">
        <v>11</v>
      </c>
      <c r="D21" s="2" t="s">
        <v>2</v>
      </c>
      <c r="E21" s="1">
        <v>11</v>
      </c>
      <c r="F21" s="141"/>
      <c r="G21" s="2"/>
      <c r="J21" s="4"/>
      <c r="K21" s="4"/>
      <c r="L21" s="99">
        <f>IF(C20="","",IF(B20&gt;F20,1,0))</f>
        <v>1</v>
      </c>
      <c r="M21" s="112">
        <f>IF(L21="","",1)</f>
        <v>1</v>
      </c>
      <c r="N21" s="81">
        <f>IF(L21="","",1)</f>
        <v>1</v>
      </c>
      <c r="O21" s="4"/>
      <c r="U21" s="95"/>
      <c r="X21" s="77"/>
      <c r="Y21" s="102"/>
      <c r="Z21" s="34">
        <f>IF(AC20="","",IF(AB20&gt;AF20,1,0))</f>
        <v>1</v>
      </c>
      <c r="AB21" s="141"/>
      <c r="AC21" s="1">
        <v>11</v>
      </c>
      <c r="AD21" s="2" t="s">
        <v>2</v>
      </c>
      <c r="AE21" s="1">
        <v>21</v>
      </c>
      <c r="AF21" s="141"/>
      <c r="AI21" s="3">
        <v>25</v>
      </c>
      <c r="AJ21" s="39"/>
    </row>
    <row r="22" spans="2:36" ht="13.5" customHeight="1" thickTop="1" x14ac:dyDescent="0.2">
      <c r="B22" s="141"/>
      <c r="C22" s="1">
        <v>18</v>
      </c>
      <c r="D22" s="2" t="s">
        <v>2</v>
      </c>
      <c r="E22" s="1">
        <v>4</v>
      </c>
      <c r="F22" s="141"/>
      <c r="G22" s="2"/>
      <c r="J22" s="4"/>
      <c r="K22" s="4"/>
      <c r="L22" s="4">
        <f>IF(C20="","",IF(F20&gt;B20,1,0))</f>
        <v>0</v>
      </c>
      <c r="M22" s="61"/>
      <c r="N22" s="49"/>
      <c r="T22" s="4" t="str">
        <f>IF(V29="","",1)</f>
        <v/>
      </c>
      <c r="U22" s="95"/>
      <c r="X22" s="4"/>
      <c r="Y22" s="108"/>
      <c r="Z22" s="34">
        <f>IF(AC20="","",IF(AB20&lt;AF20,1,0))</f>
        <v>0</v>
      </c>
      <c r="AB22" s="141"/>
      <c r="AC22" s="1">
        <v>17</v>
      </c>
      <c r="AD22" s="2" t="s">
        <v>2</v>
      </c>
      <c r="AE22" s="1">
        <v>10</v>
      </c>
      <c r="AF22" s="141"/>
      <c r="AI22" s="3">
        <v>26</v>
      </c>
      <c r="AJ22" s="39"/>
    </row>
    <row r="23" spans="2:36" ht="13.5" customHeight="1" x14ac:dyDescent="0.2">
      <c r="B23" s="141"/>
      <c r="C23" s="1">
        <v>6</v>
      </c>
      <c r="D23" s="2" t="s">
        <v>2</v>
      </c>
      <c r="E23" s="1">
        <v>17</v>
      </c>
      <c r="F23" s="141"/>
      <c r="G23" s="2"/>
      <c r="I23" s="12"/>
      <c r="J23" s="10"/>
      <c r="K23" s="10"/>
      <c r="L23" s="4"/>
      <c r="M23" s="47">
        <f>IF(C20="","",IF(F20&gt;B20,1,0))</f>
        <v>0</v>
      </c>
      <c r="N23" s="49"/>
      <c r="U23" s="95"/>
      <c r="Y23" s="33"/>
      <c r="Z23" s="34">
        <f>IF(AC21="","",IF(AB21&lt;AF21,1,0))</f>
        <v>0</v>
      </c>
      <c r="AB23" s="141"/>
      <c r="AC23" s="1">
        <v>14</v>
      </c>
      <c r="AD23" s="2" t="s">
        <v>2</v>
      </c>
      <c r="AE23" s="1">
        <v>1</v>
      </c>
      <c r="AF23" s="141"/>
      <c r="AI23" s="3">
        <v>27</v>
      </c>
      <c r="AJ23" s="39"/>
    </row>
    <row r="24" spans="2:36" ht="13.5" customHeight="1" x14ac:dyDescent="0.2">
      <c r="B24" s="141">
        <v>4</v>
      </c>
      <c r="C24" s="143" t="s">
        <v>12</v>
      </c>
      <c r="D24" s="143"/>
      <c r="E24" s="143"/>
      <c r="F24" s="41">
        <f>IF(C26="","",IF(B26&gt;F26,1,0))</f>
        <v>0</v>
      </c>
      <c r="G24" s="42">
        <f>IF(C26="","",IF(B26&gt;F26,1,0))</f>
        <v>0</v>
      </c>
      <c r="H24" s="45">
        <f>IF(C26="","",IF(B26&gt;F26,1,0))</f>
        <v>0</v>
      </c>
      <c r="I24" s="12"/>
      <c r="J24" s="10"/>
      <c r="K24" s="10"/>
      <c r="L24" s="4"/>
      <c r="M24" s="47">
        <f>IF(C20="","",IF(F20&gt;B20,1,0))</f>
        <v>0</v>
      </c>
      <c r="N24" s="49"/>
      <c r="T24" s="2"/>
      <c r="U24" s="95"/>
      <c r="Y24" s="33"/>
      <c r="Z24" s="107">
        <f>IF(AC22="","",IF(AB22&lt;AF22,1,0))</f>
        <v>0</v>
      </c>
      <c r="AA24" s="105"/>
      <c r="AB24" s="106"/>
      <c r="AC24" s="142" t="s">
        <v>27</v>
      </c>
      <c r="AD24" s="142"/>
      <c r="AE24" s="142"/>
      <c r="AF24" s="141">
        <v>19</v>
      </c>
      <c r="AI24" s="3">
        <v>29</v>
      </c>
      <c r="AJ24" s="39"/>
    </row>
    <row r="25" spans="2:36" ht="13.5" customHeight="1" x14ac:dyDescent="0.2">
      <c r="B25" s="141"/>
      <c r="C25" s="143"/>
      <c r="D25" s="143"/>
      <c r="E25" s="143"/>
      <c r="I25" s="47">
        <f>IF(C26="","",IF(B26&gt;F26,1,0))</f>
        <v>0</v>
      </c>
      <c r="J25" s="4"/>
      <c r="K25" s="4"/>
      <c r="L25" s="4"/>
      <c r="M25" s="47">
        <f>IF(C20="","",IF(F20&gt;B20,1,0))</f>
        <v>0</v>
      </c>
      <c r="N25" s="49"/>
      <c r="T25" s="2"/>
      <c r="U25" s="95"/>
      <c r="Z25" s="4">
        <f>IF(AC20="","",IF(AB20&lt;AF20,1,0))</f>
        <v>0</v>
      </c>
      <c r="AA25" s="4">
        <f>IF(AC20="","",IF(AB20&lt;AF20,1,0))</f>
        <v>0</v>
      </c>
      <c r="AB25" s="49">
        <f>IF(AC20="","",IF(AB20&lt;AF20,1,0))</f>
        <v>0</v>
      </c>
      <c r="AC25" s="142"/>
      <c r="AD25" s="142"/>
      <c r="AE25" s="142"/>
      <c r="AF25" s="141"/>
      <c r="AI25" s="3">
        <v>30</v>
      </c>
      <c r="AJ25" s="39"/>
    </row>
    <row r="26" spans="2:36" ht="13.5" customHeight="1" x14ac:dyDescent="0.2">
      <c r="B26" s="141">
        <f>SUM(C26:C29)</f>
        <v>16</v>
      </c>
      <c r="C26" s="1">
        <v>1</v>
      </c>
      <c r="D26" s="2" t="s">
        <v>2</v>
      </c>
      <c r="E26" s="1">
        <v>26</v>
      </c>
      <c r="F26" s="141">
        <f>SUM(E26:E29)</f>
        <v>86</v>
      </c>
      <c r="G26" s="2"/>
      <c r="I26" s="47">
        <f>IF(C26="","",IF(B26&gt;F26,1,0))</f>
        <v>0</v>
      </c>
      <c r="J26" s="4"/>
      <c r="K26" s="4"/>
      <c r="L26" s="4"/>
      <c r="M26" s="47">
        <f>IF(C20="","",IF(F20&gt;B20,1,0))</f>
        <v>0</v>
      </c>
      <c r="N26" s="49"/>
      <c r="T26" s="24"/>
      <c r="U26" s="95"/>
      <c r="AB26" s="141">
        <f>SUM(AC26:AC29)</f>
        <v>80</v>
      </c>
      <c r="AC26" s="1">
        <v>20</v>
      </c>
      <c r="AD26" s="2" t="s">
        <v>2</v>
      </c>
      <c r="AE26" s="1">
        <v>12</v>
      </c>
      <c r="AF26" s="141">
        <f>SUM(AE26:AE29)</f>
        <v>46</v>
      </c>
      <c r="AI26" s="3">
        <v>31</v>
      </c>
      <c r="AJ26" s="39"/>
    </row>
    <row r="27" spans="2:36" ht="13.5" customHeight="1" thickBot="1" x14ac:dyDescent="0.25">
      <c r="B27" s="141"/>
      <c r="C27" s="1">
        <v>2</v>
      </c>
      <c r="D27" s="2" t="s">
        <v>2</v>
      </c>
      <c r="E27" s="1">
        <v>25</v>
      </c>
      <c r="F27" s="141"/>
      <c r="G27" s="2"/>
      <c r="H27" s="7">
        <f>IF(C26="","",IF(B26&gt;F26,1,0))</f>
        <v>0</v>
      </c>
      <c r="I27" s="85">
        <f>IF(H28="","",1)</f>
        <v>1</v>
      </c>
      <c r="J27" s="81">
        <f>IF(H28="","",1)</f>
        <v>1</v>
      </c>
      <c r="K27" s="4"/>
      <c r="L27" s="4"/>
      <c r="M27" s="47">
        <f>IF(C20="","",IF(F20&gt;B20,1,0))</f>
        <v>0</v>
      </c>
      <c r="N27" s="49"/>
      <c r="T27" s="128"/>
      <c r="U27" s="102"/>
      <c r="AB27" s="141"/>
      <c r="AC27" s="1">
        <v>20</v>
      </c>
      <c r="AD27" s="2" t="s">
        <v>2</v>
      </c>
      <c r="AE27" s="1">
        <v>12</v>
      </c>
      <c r="AF27" s="141"/>
      <c r="AI27" s="3">
        <v>32</v>
      </c>
      <c r="AJ27" s="39"/>
    </row>
    <row r="28" spans="2:36" ht="13.5" customHeight="1" thickTop="1" x14ac:dyDescent="0.2">
      <c r="B28" s="141"/>
      <c r="C28" s="1">
        <v>5</v>
      </c>
      <c r="D28" s="2" t="s">
        <v>2</v>
      </c>
      <c r="E28" s="1">
        <v>16</v>
      </c>
      <c r="F28" s="141"/>
      <c r="G28" s="2"/>
      <c r="H28" s="82">
        <f>IF(C26="","",IF(F26&gt;B26,1,0))</f>
        <v>1</v>
      </c>
      <c r="J28" s="109"/>
      <c r="K28" s="10">
        <f>IF(C32="","",IF(B32&gt;F32,1,0))</f>
        <v>1</v>
      </c>
      <c r="L28" s="4"/>
      <c r="M28" s="47">
        <f>IF(C20="","",IF(F20&gt;B20,1,0))</f>
        <v>0</v>
      </c>
      <c r="N28" s="49"/>
      <c r="O28" s="10">
        <f>IF(C50="","",IF(B50&gt;F50,1,0))</f>
        <v>0</v>
      </c>
      <c r="S28" s="95"/>
      <c r="T28" s="2"/>
      <c r="U28" s="49"/>
      <c r="AB28" s="141"/>
      <c r="AC28" s="1">
        <v>23</v>
      </c>
      <c r="AD28" s="2" t="s">
        <v>2</v>
      </c>
      <c r="AE28" s="1">
        <v>8</v>
      </c>
      <c r="AF28" s="141"/>
    </row>
    <row r="29" spans="2:36" ht="13.5" customHeight="1" x14ac:dyDescent="0.2">
      <c r="B29" s="141"/>
      <c r="C29" s="1">
        <v>8</v>
      </c>
      <c r="D29" s="2" t="s">
        <v>2</v>
      </c>
      <c r="E29" s="1">
        <v>19</v>
      </c>
      <c r="F29" s="141"/>
      <c r="G29" s="2"/>
      <c r="H29" s="83"/>
      <c r="I29" s="10">
        <f>IF(C26="","",IF(F26&gt;B26,1,0))</f>
        <v>1</v>
      </c>
      <c r="J29" s="99"/>
      <c r="K29" s="10">
        <f>IF(C32="","",IF(B32&gt;F32,1,0))</f>
        <v>1</v>
      </c>
      <c r="L29" s="14"/>
      <c r="M29" s="47">
        <f>IF(C20="","",IF(F20&gt;B20,1,0))</f>
        <v>0</v>
      </c>
      <c r="N29" s="50"/>
      <c r="O29" s="2"/>
      <c r="S29" s="95"/>
      <c r="T29" s="2"/>
      <c r="V29" s="53"/>
      <c r="AB29" s="141"/>
      <c r="AC29" s="1">
        <v>17</v>
      </c>
      <c r="AD29" s="2" t="s">
        <v>2</v>
      </c>
      <c r="AE29" s="1">
        <v>14</v>
      </c>
      <c r="AF29" s="141"/>
    </row>
    <row r="30" spans="2:36" ht="13.5" customHeight="1" thickBot="1" x14ac:dyDescent="0.25">
      <c r="B30" s="141">
        <v>5</v>
      </c>
      <c r="C30" s="142" t="s">
        <v>13</v>
      </c>
      <c r="D30" s="142"/>
      <c r="E30" s="142"/>
      <c r="F30" s="77"/>
      <c r="G30" s="78"/>
      <c r="H30" s="84"/>
      <c r="I30" s="10">
        <f>IF(C26="","",IF(F26&gt;B26,1,0))</f>
        <v>1</v>
      </c>
      <c r="J30" s="99"/>
      <c r="K30" s="10">
        <f>IF(C32="","",IF(B32&gt;F32,1,0))</f>
        <v>1</v>
      </c>
      <c r="L30" s="14"/>
      <c r="M30" s="47">
        <f>IF(C20="","",IF(F20&gt;B20,1,0))</f>
        <v>0</v>
      </c>
      <c r="N30" s="50"/>
      <c r="O30" s="180"/>
      <c r="P30" s="180"/>
      <c r="Q30" s="180"/>
      <c r="R30" s="180"/>
      <c r="S30" s="181"/>
      <c r="V30" s="64"/>
      <c r="W30" s="2"/>
      <c r="Z30" s="81">
        <f>IF(AC32="","",IF(AB32&gt;AF32,1,0))</f>
        <v>1</v>
      </c>
      <c r="AA30" s="81">
        <f>IF(AC32="","",IF(AB32&gt;AF32,1,0))</f>
        <v>1</v>
      </c>
      <c r="AB30" s="103">
        <f>IF(AC32="","",IF(AB32&gt;AF32,1,0))</f>
        <v>1</v>
      </c>
      <c r="AC30" s="142" t="s">
        <v>28</v>
      </c>
      <c r="AD30" s="142"/>
      <c r="AE30" s="142"/>
      <c r="AF30" s="141">
        <v>20</v>
      </c>
    </row>
    <row r="31" spans="2:36" ht="13.5" customHeight="1" thickTop="1" x14ac:dyDescent="0.2">
      <c r="B31" s="141"/>
      <c r="C31" s="142"/>
      <c r="D31" s="142"/>
      <c r="E31" s="142"/>
      <c r="F31" s="4">
        <f>IF(C26="","",IF(F26&gt;B26,1,0))</f>
        <v>1</v>
      </c>
      <c r="G31" s="4">
        <f>IF(C26="","",IF(F26&gt;B26,1,0))</f>
        <v>1</v>
      </c>
      <c r="H31" s="7">
        <f>IF(C26="","",IF(F26&gt;B26,1,0))</f>
        <v>1</v>
      </c>
      <c r="J31" s="99"/>
      <c r="K31" s="10">
        <f>IF(C32="","",IF(B32&gt;F32,1,0))</f>
        <v>1</v>
      </c>
      <c r="L31" s="17"/>
      <c r="M31" s="47">
        <f>IF(C20="","",IF(F20&gt;B20,1,0))</f>
        <v>0</v>
      </c>
      <c r="N31" s="72"/>
      <c r="O31" s="180"/>
      <c r="P31" s="180"/>
      <c r="Q31" s="180"/>
      <c r="R31" s="180"/>
      <c r="S31" s="181"/>
      <c r="V31" s="64"/>
      <c r="W31" s="2"/>
      <c r="Y31" s="95"/>
      <c r="AC31" s="142"/>
      <c r="AD31" s="142"/>
      <c r="AE31" s="142"/>
      <c r="AF31" s="141"/>
    </row>
    <row r="32" spans="2:36" ht="13.5" customHeight="1" x14ac:dyDescent="0.2">
      <c r="B32" s="141">
        <f>SUM(C32:C35)</f>
        <v>78</v>
      </c>
      <c r="C32" s="1">
        <v>23</v>
      </c>
      <c r="D32" s="2" t="s">
        <v>2</v>
      </c>
      <c r="E32" s="1">
        <v>6</v>
      </c>
      <c r="F32" s="141">
        <f>SUM(E32:E35)</f>
        <v>46</v>
      </c>
      <c r="G32" s="2"/>
      <c r="I32" s="2"/>
      <c r="J32" s="110"/>
      <c r="K32" s="10">
        <f>IF(C32="","",IF(B32&gt;F32,1,0))</f>
        <v>1</v>
      </c>
      <c r="L32" s="14"/>
      <c r="M32" s="47">
        <f>IF(C20="","",IF(F20&gt;B20,1,0))</f>
        <v>0</v>
      </c>
      <c r="N32" s="50"/>
      <c r="O32" s="180"/>
      <c r="P32" s="180"/>
      <c r="Q32" s="180"/>
      <c r="R32" s="180"/>
      <c r="S32" s="181"/>
      <c r="V32" s="65"/>
      <c r="W32" s="24"/>
      <c r="Y32" s="95"/>
      <c r="Z32" s="34"/>
      <c r="AB32" s="141">
        <f>SUM(AC32:AC35)</f>
        <v>62</v>
      </c>
      <c r="AC32" s="1">
        <v>14</v>
      </c>
      <c r="AD32" s="2" t="s">
        <v>2</v>
      </c>
      <c r="AE32" s="1">
        <v>4</v>
      </c>
      <c r="AF32" s="141">
        <f>SUM(AE32:AE35)</f>
        <v>35</v>
      </c>
    </row>
    <row r="33" spans="2:32" ht="13.5" customHeight="1" thickBot="1" x14ac:dyDescent="0.25">
      <c r="B33" s="141"/>
      <c r="C33" s="1">
        <v>17</v>
      </c>
      <c r="D33" s="2" t="s">
        <v>2</v>
      </c>
      <c r="E33" s="1">
        <v>20</v>
      </c>
      <c r="F33" s="141"/>
      <c r="G33" s="2"/>
      <c r="I33" s="2"/>
      <c r="J33" s="82">
        <f>IF(C32="","",IF(B32&gt;F32,1,0))</f>
        <v>1</v>
      </c>
      <c r="K33" s="111">
        <f>IF(J33="","",1)</f>
        <v>1</v>
      </c>
      <c r="L33" s="103">
        <f>IF(J33="","",1)</f>
        <v>1</v>
      </c>
      <c r="M33" s="47">
        <f>IF(C20="","",IF(F20&gt;B20,1,0))</f>
        <v>0</v>
      </c>
      <c r="N33" s="50"/>
      <c r="O33" s="180"/>
      <c r="P33" s="180"/>
      <c r="Q33" s="180"/>
      <c r="R33" s="180"/>
      <c r="S33" s="181"/>
      <c r="V33" s="64"/>
      <c r="W33" s="2"/>
      <c r="X33" s="78"/>
      <c r="Y33" s="102"/>
      <c r="Z33" s="34">
        <f>IF(AC32="","",IF(AB32&gt;AF32,1,0))</f>
        <v>1</v>
      </c>
      <c r="AB33" s="141"/>
      <c r="AC33" s="1">
        <v>11</v>
      </c>
      <c r="AD33" s="2" t="s">
        <v>2</v>
      </c>
      <c r="AE33" s="1">
        <v>16</v>
      </c>
      <c r="AF33" s="141"/>
    </row>
    <row r="34" spans="2:32" ht="13.5" customHeight="1" thickTop="1" x14ac:dyDescent="0.2">
      <c r="B34" s="141"/>
      <c r="C34" s="1">
        <v>24</v>
      </c>
      <c r="D34" s="2" t="s">
        <v>2</v>
      </c>
      <c r="E34" s="1">
        <v>11</v>
      </c>
      <c r="F34" s="141"/>
      <c r="G34" s="2"/>
      <c r="I34" s="2"/>
      <c r="J34" s="51">
        <f>IF(C32="","",IF(F32&gt;B32,1,0))</f>
        <v>0</v>
      </c>
      <c r="K34" s="14"/>
      <c r="L34" s="14"/>
      <c r="M34" s="14"/>
      <c r="N34" s="50"/>
      <c r="S34" s="95"/>
      <c r="V34" s="64"/>
      <c r="W34" s="69"/>
      <c r="X34" s="4"/>
      <c r="Y34" s="49"/>
      <c r="AB34" s="141"/>
      <c r="AC34" s="1">
        <v>24</v>
      </c>
      <c r="AD34" s="2" t="s">
        <v>2</v>
      </c>
      <c r="AE34" s="1">
        <v>3</v>
      </c>
      <c r="AF34" s="141"/>
    </row>
    <row r="35" spans="2:32" ht="13.5" customHeight="1" x14ac:dyDescent="0.2">
      <c r="B35" s="141"/>
      <c r="C35" s="1">
        <v>14</v>
      </c>
      <c r="D35" s="2" t="s">
        <v>2</v>
      </c>
      <c r="E35" s="1">
        <v>9</v>
      </c>
      <c r="F35" s="141"/>
      <c r="G35" s="2"/>
      <c r="I35" s="12"/>
      <c r="J35" s="52"/>
      <c r="K35" s="10">
        <f>IF(C32="","",IF(F32&gt;B32,1,0))</f>
        <v>0</v>
      </c>
      <c r="L35" s="4"/>
      <c r="M35" s="4"/>
      <c r="N35" s="49"/>
      <c r="S35" s="95"/>
      <c r="V35" s="64"/>
      <c r="W35" s="57"/>
      <c r="Y35" s="57"/>
      <c r="AB35" s="141"/>
      <c r="AC35" s="1">
        <v>13</v>
      </c>
      <c r="AD35" s="2" t="s">
        <v>2</v>
      </c>
      <c r="AE35" s="1">
        <v>12</v>
      </c>
      <c r="AF35" s="141"/>
    </row>
    <row r="36" spans="2:32" ht="13.5" customHeight="1" thickBot="1" x14ac:dyDescent="0.25">
      <c r="B36" s="141">
        <v>6</v>
      </c>
      <c r="C36" s="142" t="s">
        <v>14</v>
      </c>
      <c r="D36" s="142"/>
      <c r="E36" s="142"/>
      <c r="F36" s="86">
        <f>IF(C38="","",IF(B38&gt;F38,1,0))</f>
        <v>1</v>
      </c>
      <c r="G36" s="81">
        <f>IF(C38="","",IF(B38&gt;F38,1,0))</f>
        <v>1</v>
      </c>
      <c r="H36" s="87">
        <f>IF(C38="","",IF(B38&gt;F38,1,0))</f>
        <v>1</v>
      </c>
      <c r="I36" s="12"/>
      <c r="J36" s="52"/>
      <c r="K36" s="10">
        <f>IF(C32="","",IF(F32&gt;B32,1,0))</f>
        <v>0</v>
      </c>
      <c r="L36" s="4"/>
      <c r="M36" s="4"/>
      <c r="N36" s="49"/>
      <c r="O36" s="141"/>
      <c r="S36" s="179"/>
      <c r="T36" s="12"/>
      <c r="V36" s="53"/>
      <c r="W36" s="57"/>
      <c r="Y36" s="57"/>
      <c r="Z36" s="43"/>
      <c r="AA36" s="43"/>
      <c r="AB36" s="58"/>
      <c r="AC36" s="142" t="s">
        <v>29</v>
      </c>
      <c r="AD36" s="142"/>
      <c r="AE36" s="142"/>
      <c r="AF36" s="141">
        <v>21</v>
      </c>
    </row>
    <row r="37" spans="2:32" ht="13.5" customHeight="1" thickTop="1" x14ac:dyDescent="0.2">
      <c r="B37" s="141"/>
      <c r="C37" s="142"/>
      <c r="D37" s="142"/>
      <c r="E37" s="142"/>
      <c r="H37" s="88"/>
      <c r="I37" s="10">
        <f>IF(C38="","",IF(B38&gt;F38,1,0))</f>
        <v>1</v>
      </c>
      <c r="J37" s="49"/>
      <c r="K37" s="10">
        <f>IF(C32="","",IF(F32&gt;B32,1,0))</f>
        <v>0</v>
      </c>
      <c r="L37" s="18"/>
      <c r="M37" s="18"/>
      <c r="N37" s="73"/>
      <c r="O37" s="141"/>
      <c r="P37" s="27"/>
      <c r="Q37" s="27"/>
      <c r="R37" s="27"/>
      <c r="S37" s="179"/>
      <c r="T37" s="12"/>
      <c r="V37" s="53"/>
      <c r="W37" s="57"/>
      <c r="Z37" s="4">
        <f>IF(AC32="","",IF(AB32&lt;AF32,1,0))</f>
        <v>0</v>
      </c>
      <c r="AA37" s="4">
        <f>IF(AC32="","",IF(AB32&lt;AF32,1,0))</f>
        <v>0</v>
      </c>
      <c r="AB37" s="49">
        <f>IF(AC32="","",IF(AB32&lt;AF32,1,0))</f>
        <v>0</v>
      </c>
      <c r="AC37" s="142"/>
      <c r="AD37" s="142"/>
      <c r="AE37" s="142"/>
      <c r="AF37" s="141"/>
    </row>
    <row r="38" spans="2:32" ht="13.5" customHeight="1" x14ac:dyDescent="0.2">
      <c r="B38" s="141">
        <f>SUM(C38:C41)</f>
        <v>53</v>
      </c>
      <c r="C38" s="1">
        <v>12</v>
      </c>
      <c r="D38" s="2" t="s">
        <v>2</v>
      </c>
      <c r="E38" s="1">
        <v>9</v>
      </c>
      <c r="F38" s="141">
        <f>SUM(E38:E41)</f>
        <v>24</v>
      </c>
      <c r="G38" s="2"/>
      <c r="H38" s="83"/>
      <c r="I38" s="10">
        <f>IF(C38="","",IF(B38&gt;F38,1,0))</f>
        <v>1</v>
      </c>
      <c r="J38" s="49"/>
      <c r="K38" s="10">
        <f>IF(C32="","",IF(F32&gt;B32,1,0))</f>
        <v>0</v>
      </c>
      <c r="L38" s="19"/>
      <c r="M38" s="22"/>
      <c r="N38" s="74"/>
      <c r="O38" s="141"/>
      <c r="P38" s="1"/>
      <c r="Q38" s="2"/>
      <c r="R38" s="12"/>
      <c r="S38" s="179"/>
      <c r="V38" s="53"/>
      <c r="W38" s="57"/>
      <c r="AB38" s="141">
        <f>SUM(AC38:AC41)</f>
        <v>50</v>
      </c>
      <c r="AC38" s="1">
        <v>15</v>
      </c>
      <c r="AD38" s="2" t="s">
        <v>2</v>
      </c>
      <c r="AE38" s="1">
        <v>11</v>
      </c>
      <c r="AF38" s="141">
        <f>SUM(AE38:AE41)</f>
        <v>53</v>
      </c>
    </row>
    <row r="39" spans="2:32" ht="13.5" customHeight="1" thickBot="1" x14ac:dyDescent="0.25">
      <c r="B39" s="141"/>
      <c r="C39" s="1">
        <v>6</v>
      </c>
      <c r="D39" s="2" t="s">
        <v>2</v>
      </c>
      <c r="E39" s="1">
        <v>5</v>
      </c>
      <c r="F39" s="141"/>
      <c r="G39" s="2"/>
      <c r="H39" s="82">
        <f>IF(C38="","",IF(B38&gt;F38,1,0))</f>
        <v>1</v>
      </c>
      <c r="I39" s="89">
        <f>IF(H40="","",1)</f>
        <v>1</v>
      </c>
      <c r="J39" s="90">
        <f>IF(H40="","",1)</f>
        <v>1</v>
      </c>
      <c r="K39" s="10">
        <f>IF(C32="","",IF(F32&gt;B32,1,0))</f>
        <v>0</v>
      </c>
      <c r="L39" s="19"/>
      <c r="M39" s="22"/>
      <c r="N39" s="74"/>
      <c r="O39" s="141"/>
      <c r="P39" s="1"/>
      <c r="Q39" s="2"/>
      <c r="R39" s="12"/>
      <c r="S39" s="179"/>
      <c r="V39" s="77"/>
      <c r="W39" s="96"/>
      <c r="AB39" s="141"/>
      <c r="AC39" s="1">
        <v>8</v>
      </c>
      <c r="AD39" s="2" t="s">
        <v>2</v>
      </c>
      <c r="AE39" s="1">
        <v>15</v>
      </c>
      <c r="AF39" s="141"/>
    </row>
    <row r="40" spans="2:32" ht="13.5" customHeight="1" thickTop="1" x14ac:dyDescent="0.2">
      <c r="B40" s="141"/>
      <c r="C40" s="1">
        <v>19</v>
      </c>
      <c r="D40" s="2" t="s">
        <v>2</v>
      </c>
      <c r="E40" s="1">
        <v>3</v>
      </c>
      <c r="F40" s="141"/>
      <c r="G40" s="2"/>
      <c r="H40" s="51">
        <f>IF(C38="","",IF(F38&gt;B38,1,0))</f>
        <v>0</v>
      </c>
      <c r="M40" s="22"/>
      <c r="N40" s="74"/>
      <c r="O40" s="141"/>
      <c r="P40" s="1"/>
      <c r="Q40" s="2"/>
      <c r="R40" s="12"/>
      <c r="S40" s="179"/>
      <c r="V40" s="4"/>
      <c r="W40" s="99"/>
      <c r="X40" s="34"/>
      <c r="AB40" s="141"/>
      <c r="AC40" s="1">
        <v>16</v>
      </c>
      <c r="AD40" s="2" t="s">
        <v>2</v>
      </c>
      <c r="AE40" s="1">
        <v>14</v>
      </c>
      <c r="AF40" s="141"/>
    </row>
    <row r="41" spans="2:32" ht="13.5" customHeight="1" x14ac:dyDescent="0.2">
      <c r="B41" s="141"/>
      <c r="C41" s="1">
        <v>16</v>
      </c>
      <c r="D41" s="2" t="s">
        <v>2</v>
      </c>
      <c r="E41" s="1">
        <v>7</v>
      </c>
      <c r="F41" s="141"/>
      <c r="G41" s="2"/>
      <c r="H41" s="63"/>
      <c r="I41" s="10">
        <f>IF(C38="","",IF(F38&gt;B38,1,0))</f>
        <v>0</v>
      </c>
      <c r="K41" s="1"/>
      <c r="N41" s="57"/>
      <c r="O41" s="141"/>
      <c r="P41" s="1"/>
      <c r="Q41" s="2"/>
      <c r="R41" s="12"/>
      <c r="S41" s="179"/>
      <c r="W41" s="95"/>
      <c r="X41" s="34"/>
      <c r="Z41" s="12"/>
      <c r="AA41" s="12"/>
      <c r="AB41" s="141"/>
      <c r="AC41" s="1">
        <v>11</v>
      </c>
      <c r="AD41" s="2" t="s">
        <v>2</v>
      </c>
      <c r="AE41" s="1">
        <v>13</v>
      </c>
      <c r="AF41" s="141"/>
    </row>
    <row r="42" spans="2:32" ht="13.5" customHeight="1" thickBot="1" x14ac:dyDescent="0.25">
      <c r="B42" s="141">
        <v>7</v>
      </c>
      <c r="C42" s="142" t="s">
        <v>15</v>
      </c>
      <c r="D42" s="142"/>
      <c r="E42" s="142"/>
      <c r="F42" s="54"/>
      <c r="G42" s="43"/>
      <c r="H42" s="66"/>
      <c r="I42" s="10">
        <f>IF(C38="","",IF(F38&gt;B38,1,0))</f>
        <v>0</v>
      </c>
      <c r="K42" s="1"/>
      <c r="N42" s="57"/>
      <c r="P42" s="1"/>
      <c r="Q42" s="2"/>
      <c r="R42" s="12"/>
      <c r="S42" s="83"/>
      <c r="W42" s="95"/>
      <c r="X42" s="12"/>
      <c r="Y42" s="12"/>
      <c r="Z42" s="87">
        <f>IF(AC44="","",IF(AB44&gt;AF44,1,0))</f>
        <v>1</v>
      </c>
      <c r="AA42" s="87">
        <f>IF(AC44="","",IF(AB44&gt;AF44,1,0))</f>
        <v>1</v>
      </c>
      <c r="AB42" s="94">
        <f>IF(AC44="","",IF(AB44&gt;AF44,1,0))</f>
        <v>1</v>
      </c>
      <c r="AC42" s="142" t="s">
        <v>30</v>
      </c>
      <c r="AD42" s="142"/>
      <c r="AE42" s="142"/>
      <c r="AF42" s="141">
        <v>22</v>
      </c>
    </row>
    <row r="43" spans="2:32" ht="13.5" customHeight="1" thickTop="1" x14ac:dyDescent="0.2">
      <c r="B43" s="141"/>
      <c r="C43" s="142"/>
      <c r="D43" s="142"/>
      <c r="E43" s="142"/>
      <c r="F43" s="4">
        <f>IF(C38="","",IF(F38&gt;B38,1,0))</f>
        <v>0</v>
      </c>
      <c r="G43" s="4">
        <f>IF(C38="","",IF(F38&gt;B38,1,0))</f>
        <v>0</v>
      </c>
      <c r="H43" s="7">
        <f>IF(C38="","",IF(F38&gt;B38,1,0))</f>
        <v>0</v>
      </c>
      <c r="L43" s="20"/>
      <c r="M43" s="20"/>
      <c r="N43" s="51">
        <f>IF(C50="","",IF(F50&gt;B50,1,0))</f>
        <v>1</v>
      </c>
      <c r="S43" s="95"/>
      <c r="U43" s="12"/>
      <c r="V43" s="12"/>
      <c r="W43" s="95"/>
      <c r="X43" s="12"/>
      <c r="Y43" s="101"/>
      <c r="AC43" s="142"/>
      <c r="AD43" s="142"/>
      <c r="AE43" s="142"/>
      <c r="AF43" s="141"/>
    </row>
    <row r="44" spans="2:32" ht="13.5" customHeight="1" x14ac:dyDescent="0.2">
      <c r="L44" s="144" t="s">
        <v>3</v>
      </c>
      <c r="M44" s="144"/>
      <c r="N44" s="145"/>
      <c r="S44" s="95"/>
      <c r="T44" s="144" t="s">
        <v>3</v>
      </c>
      <c r="U44" s="144"/>
      <c r="V44" s="144"/>
      <c r="W44" s="95"/>
      <c r="Y44" s="95"/>
      <c r="AB44" s="141">
        <f>SUM(AC44:AC47)</f>
        <v>64</v>
      </c>
      <c r="AC44" s="1">
        <v>16</v>
      </c>
      <c r="AD44" s="2" t="s">
        <v>2</v>
      </c>
      <c r="AE44" s="1">
        <v>10</v>
      </c>
      <c r="AF44" s="141">
        <f>SUM(AE44:AE47)</f>
        <v>23</v>
      </c>
    </row>
    <row r="45" spans="2:32" ht="13.5" customHeight="1" thickBot="1" x14ac:dyDescent="0.25">
      <c r="L45" s="144"/>
      <c r="M45" s="144"/>
      <c r="N45" s="145"/>
      <c r="P45" s="14" t="str">
        <f>IF(P38="","",IF(#REF!&gt;#REF!,1,0))</f>
        <v/>
      </c>
      <c r="Q45" s="68"/>
      <c r="R45" s="1"/>
      <c r="S45" s="83"/>
      <c r="T45" s="144"/>
      <c r="U45" s="144"/>
      <c r="V45" s="144"/>
      <c r="W45" s="95"/>
      <c r="X45" s="78"/>
      <c r="Y45" s="102"/>
      <c r="Z45" s="34">
        <f>IF(AC44="","",IF(AB44&gt;AF44,1,0))</f>
        <v>1</v>
      </c>
      <c r="AB45" s="141"/>
      <c r="AC45" s="1">
        <v>16</v>
      </c>
      <c r="AD45" s="2" t="s">
        <v>2</v>
      </c>
      <c r="AE45" s="1">
        <v>0</v>
      </c>
      <c r="AF45" s="141"/>
    </row>
    <row r="46" spans="2:32" ht="13.5" customHeight="1" thickTop="1" x14ac:dyDescent="0.2">
      <c r="L46" s="168" t="s">
        <v>23</v>
      </c>
      <c r="M46" s="169"/>
      <c r="N46" s="182"/>
      <c r="S46" s="83"/>
      <c r="T46" s="168" t="s">
        <v>43</v>
      </c>
      <c r="U46" s="169"/>
      <c r="V46" s="169"/>
      <c r="X46" s="4"/>
      <c r="Y46" s="4"/>
      <c r="Z46" s="55">
        <f>IF(AC44="","",IF(AB44&lt;AF44,1,0))</f>
        <v>0</v>
      </c>
      <c r="AB46" s="141"/>
      <c r="AC46" s="1">
        <v>23</v>
      </c>
      <c r="AD46" s="2" t="s">
        <v>2</v>
      </c>
      <c r="AE46" s="1">
        <v>4</v>
      </c>
      <c r="AF46" s="141"/>
    </row>
    <row r="47" spans="2:32" ht="13.5" customHeight="1" x14ac:dyDescent="0.2">
      <c r="L47" s="169"/>
      <c r="M47" s="169"/>
      <c r="N47" s="182"/>
      <c r="S47" s="95"/>
      <c r="T47" s="169"/>
      <c r="U47" s="169"/>
      <c r="V47" s="169"/>
      <c r="Z47" s="53"/>
      <c r="AB47" s="141"/>
      <c r="AC47" s="1">
        <v>9</v>
      </c>
      <c r="AD47" s="2" t="s">
        <v>2</v>
      </c>
      <c r="AE47" s="1">
        <v>9</v>
      </c>
      <c r="AF47" s="141"/>
    </row>
    <row r="48" spans="2:32" ht="13.5" customHeight="1" x14ac:dyDescent="0.2">
      <c r="N48" s="57"/>
      <c r="S48" s="95"/>
      <c r="Z48" s="54"/>
      <c r="AA48" s="43"/>
      <c r="AB48" s="58"/>
      <c r="AC48" s="142" t="s">
        <v>31</v>
      </c>
      <c r="AD48" s="142"/>
      <c r="AE48" s="142"/>
      <c r="AF48" s="141">
        <v>23</v>
      </c>
    </row>
    <row r="49" spans="2:32" ht="13.5" customHeight="1" x14ac:dyDescent="0.2">
      <c r="N49" s="57"/>
      <c r="S49" s="95"/>
      <c r="Z49" s="4">
        <f>IF(AC44="","",IF(AB44&lt;AF44,1,0))</f>
        <v>0</v>
      </c>
      <c r="AA49" s="4">
        <f>IF(AC44="","",IF(AB44&lt;AF44,1,0))</f>
        <v>0</v>
      </c>
      <c r="AB49" s="49">
        <f>IF(AC44="","",IF(AB44&lt;AF44,1,0))</f>
        <v>0</v>
      </c>
      <c r="AC49" s="142"/>
      <c r="AD49" s="142"/>
      <c r="AE49" s="142"/>
      <c r="AF49" s="141"/>
    </row>
    <row r="50" spans="2:32" ht="13.5" customHeight="1" x14ac:dyDescent="0.2">
      <c r="B50" s="141">
        <f>SUM(C50:C53)</f>
        <v>46</v>
      </c>
      <c r="C50" s="1">
        <v>15</v>
      </c>
      <c r="D50" s="2" t="s">
        <v>2</v>
      </c>
      <c r="E50" s="1">
        <v>1</v>
      </c>
      <c r="F50" s="141">
        <f>SUM(E50:E53)</f>
        <v>50</v>
      </c>
      <c r="G50" s="2"/>
      <c r="L50" s="21"/>
      <c r="M50" s="19"/>
      <c r="N50" s="71"/>
      <c r="S50" s="95"/>
      <c r="U50" s="60"/>
      <c r="AB50" s="141">
        <f>SUM(AC50:AC53)</f>
        <v>71</v>
      </c>
      <c r="AC50" s="1">
        <v>17</v>
      </c>
      <c r="AD50" s="2" t="s">
        <v>2</v>
      </c>
      <c r="AE50" s="1">
        <v>9</v>
      </c>
      <c r="AF50" s="141">
        <f>SUM(AE50:AE53)</f>
        <v>55</v>
      </c>
    </row>
    <row r="51" spans="2:32" ht="13.5" customHeight="1" thickBot="1" x14ac:dyDescent="0.25">
      <c r="B51" s="141"/>
      <c r="C51" s="1">
        <v>10</v>
      </c>
      <c r="D51" s="2" t="s">
        <v>2</v>
      </c>
      <c r="E51" s="1">
        <v>16</v>
      </c>
      <c r="F51" s="141"/>
      <c r="G51" s="2"/>
      <c r="L51" s="21"/>
      <c r="M51" s="19"/>
      <c r="N51" s="71"/>
      <c r="S51" s="102"/>
      <c r="U51" s="60"/>
      <c r="V51" s="23"/>
      <c r="W51" s="23"/>
      <c r="AB51" s="141"/>
      <c r="AC51" s="1">
        <v>14</v>
      </c>
      <c r="AD51" s="2" t="s">
        <v>2</v>
      </c>
      <c r="AE51" s="1">
        <v>11</v>
      </c>
      <c r="AF51" s="141"/>
    </row>
    <row r="52" spans="2:32" ht="13.5" customHeight="1" thickTop="1" x14ac:dyDescent="0.2">
      <c r="B52" s="141"/>
      <c r="C52" s="1">
        <v>7</v>
      </c>
      <c r="D52" s="2" t="s">
        <v>2</v>
      </c>
      <c r="E52" s="1">
        <v>18</v>
      </c>
      <c r="F52" s="141"/>
      <c r="G52" s="2"/>
      <c r="M52" s="4"/>
      <c r="N52" s="99"/>
      <c r="O52" s="91"/>
      <c r="S52" s="57"/>
      <c r="T52" s="53"/>
      <c r="U52" s="60"/>
      <c r="V52" s="23"/>
      <c r="W52" s="23"/>
      <c r="AB52" s="141"/>
      <c r="AC52" s="1">
        <v>19</v>
      </c>
      <c r="AD52" s="2" t="s">
        <v>2</v>
      </c>
      <c r="AE52" s="1">
        <v>12</v>
      </c>
      <c r="AF52" s="141"/>
    </row>
    <row r="53" spans="2:32" ht="13.5" customHeight="1" x14ac:dyDescent="0.2">
      <c r="B53" s="141"/>
      <c r="C53" s="1">
        <v>14</v>
      </c>
      <c r="D53" s="2" t="s">
        <v>2</v>
      </c>
      <c r="E53" s="1">
        <v>15</v>
      </c>
      <c r="F53" s="141"/>
      <c r="G53" s="2"/>
      <c r="I53" s="12"/>
      <c r="J53" s="12"/>
      <c r="K53" s="12"/>
      <c r="M53" s="4"/>
      <c r="N53" s="99"/>
      <c r="T53" s="53"/>
      <c r="U53" s="60"/>
      <c r="AB53" s="141"/>
      <c r="AC53" s="1">
        <v>21</v>
      </c>
      <c r="AD53" s="2" t="s">
        <v>2</v>
      </c>
      <c r="AE53" s="1">
        <v>23</v>
      </c>
      <c r="AF53" s="141"/>
    </row>
    <row r="54" spans="2:32" ht="13.5" customHeight="1" thickBot="1" x14ac:dyDescent="0.25">
      <c r="B54" s="141">
        <v>8</v>
      </c>
      <c r="C54" s="142" t="s">
        <v>16</v>
      </c>
      <c r="D54" s="142"/>
      <c r="E54" s="142"/>
      <c r="F54" s="41">
        <f>IF(C56="","",IF(B56&gt;F56,1,0))</f>
        <v>0</v>
      </c>
      <c r="G54" s="42">
        <f>IF(C56="","",IF(B56&gt;F56,1,0))</f>
        <v>0</v>
      </c>
      <c r="H54" s="45">
        <f>IF(C56="","",IF(B56&gt;F56,1,0))</f>
        <v>0</v>
      </c>
      <c r="I54" s="12"/>
      <c r="J54" s="12"/>
      <c r="K54" s="12"/>
      <c r="L54" s="175" t="s">
        <v>4</v>
      </c>
      <c r="M54" s="175"/>
      <c r="N54" s="176"/>
      <c r="P54" s="148"/>
      <c r="Q54" s="148"/>
      <c r="R54" s="148"/>
      <c r="S54" s="1"/>
      <c r="T54" s="152" t="s">
        <v>4</v>
      </c>
      <c r="U54" s="148"/>
      <c r="V54" s="148"/>
      <c r="Z54" s="87"/>
      <c r="AA54" s="87">
        <f>IF($AC56="","",IF($AB56&gt;$AF56,1,0))</f>
        <v>1</v>
      </c>
      <c r="AB54" s="94">
        <f>IF($AC56="","",IF($AB56&gt;$AF56,1,0))</f>
        <v>1</v>
      </c>
      <c r="AC54" s="142" t="s">
        <v>32</v>
      </c>
      <c r="AD54" s="142"/>
      <c r="AE54" s="142"/>
      <c r="AF54" s="141">
        <v>24</v>
      </c>
    </row>
    <row r="55" spans="2:32" ht="13.5" customHeight="1" thickTop="1" x14ac:dyDescent="0.2">
      <c r="B55" s="141"/>
      <c r="C55" s="142"/>
      <c r="D55" s="142"/>
      <c r="E55" s="142"/>
      <c r="H55" s="62"/>
      <c r="I55" s="10">
        <f>IF(C56="","",IF(B56&gt;F56,1,0))</f>
        <v>0</v>
      </c>
      <c r="L55" s="175"/>
      <c r="M55" s="175"/>
      <c r="N55" s="176"/>
      <c r="O55" s="10">
        <f>IF(C50="","",IF(F50&gt;B50,1,0))</f>
        <v>1</v>
      </c>
      <c r="P55" s="148"/>
      <c r="Q55" s="148"/>
      <c r="R55" s="148"/>
      <c r="S55" s="1"/>
      <c r="T55" s="152"/>
      <c r="U55" s="148"/>
      <c r="V55" s="148"/>
      <c r="Y55" s="95"/>
      <c r="AC55" s="142"/>
      <c r="AD55" s="142"/>
      <c r="AE55" s="142"/>
      <c r="AF55" s="141"/>
    </row>
    <row r="56" spans="2:32" ht="13.5" customHeight="1" x14ac:dyDescent="0.2">
      <c r="B56" s="141">
        <f>SUM(C56:C59)</f>
        <v>44</v>
      </c>
      <c r="C56" s="1">
        <v>15</v>
      </c>
      <c r="D56" s="2" t="s">
        <v>2</v>
      </c>
      <c r="E56" s="1">
        <v>11</v>
      </c>
      <c r="F56" s="141">
        <f>SUM(E56:E59)</f>
        <v>61</v>
      </c>
      <c r="G56" s="2"/>
      <c r="H56" s="63"/>
      <c r="I56" s="10">
        <f>IF(C56="","",IF(B56&gt;F56,1,0))</f>
        <v>0</v>
      </c>
      <c r="L56" s="177" t="s">
        <v>9</v>
      </c>
      <c r="M56" s="177"/>
      <c r="N56" s="178"/>
      <c r="O56" s="174"/>
      <c r="P56" s="150"/>
      <c r="Q56" s="150"/>
      <c r="R56" s="150"/>
      <c r="S56" s="150"/>
      <c r="T56" s="153" t="s">
        <v>44</v>
      </c>
      <c r="U56" s="154"/>
      <c r="V56" s="154"/>
      <c r="Y56" s="95"/>
      <c r="AB56" s="141">
        <f>SUM(AC56:AC59)</f>
        <v>66</v>
      </c>
      <c r="AC56" s="1">
        <v>16</v>
      </c>
      <c r="AD56" s="2" t="s">
        <v>2</v>
      </c>
      <c r="AE56" s="1">
        <v>17</v>
      </c>
      <c r="AF56" s="141">
        <f>SUM(AE56:AE59)</f>
        <v>53</v>
      </c>
    </row>
    <row r="57" spans="2:32" ht="13.5" customHeight="1" thickBot="1" x14ac:dyDescent="0.25">
      <c r="B57" s="141"/>
      <c r="C57" s="1">
        <v>11</v>
      </c>
      <c r="D57" s="2" t="s">
        <v>2</v>
      </c>
      <c r="E57" s="1">
        <v>15</v>
      </c>
      <c r="F57" s="141"/>
      <c r="G57" s="2"/>
      <c r="H57" s="51">
        <f>IF(C56="","",IF(B56&gt;F56,1,0))</f>
        <v>0</v>
      </c>
      <c r="I57" s="47">
        <f>IF(H58="","",1)</f>
        <v>1</v>
      </c>
      <c r="J57" s="4">
        <f>IF(H58="","",1)</f>
        <v>1</v>
      </c>
      <c r="L57" s="177"/>
      <c r="M57" s="177"/>
      <c r="N57" s="178"/>
      <c r="O57" s="174"/>
      <c r="P57" s="150"/>
      <c r="Q57" s="150"/>
      <c r="R57" s="150"/>
      <c r="S57" s="150"/>
      <c r="T57" s="153"/>
      <c r="U57" s="154"/>
      <c r="V57" s="154"/>
      <c r="X57" s="78"/>
      <c r="Y57" s="102"/>
      <c r="AB57" s="141"/>
      <c r="AC57" s="1">
        <v>14</v>
      </c>
      <c r="AD57" s="2" t="s">
        <v>2</v>
      </c>
      <c r="AE57" s="1">
        <v>10</v>
      </c>
      <c r="AF57" s="141"/>
    </row>
    <row r="58" spans="2:32" ht="13.5" customHeight="1" thickTop="1" x14ac:dyDescent="0.2">
      <c r="B58" s="141"/>
      <c r="C58" s="1">
        <v>10</v>
      </c>
      <c r="D58" s="2" t="s">
        <v>2</v>
      </c>
      <c r="E58" s="1">
        <v>21</v>
      </c>
      <c r="F58" s="141"/>
      <c r="G58" s="2"/>
      <c r="H58" s="82">
        <f>IF(C56="","",IF(F56&gt;B56,1,0))</f>
        <v>1</v>
      </c>
      <c r="I58" s="91"/>
      <c r="J58" s="109"/>
      <c r="K58" s="10">
        <f>IF(C62="","",IF(B62&gt;F62,1,0))</f>
        <v>1</v>
      </c>
      <c r="L58" s="4"/>
      <c r="M58" s="4"/>
      <c r="N58" s="99"/>
      <c r="O58" s="174"/>
      <c r="P58" s="150"/>
      <c r="Q58" s="150"/>
      <c r="R58" s="150"/>
      <c r="S58" s="150"/>
      <c r="T58" s="53"/>
      <c r="X58" s="61"/>
      <c r="Y58" s="49"/>
      <c r="Z58" s="34"/>
      <c r="AB58" s="141"/>
      <c r="AC58" s="1">
        <v>24</v>
      </c>
      <c r="AD58" s="2" t="s">
        <v>2</v>
      </c>
      <c r="AE58" s="1">
        <v>11</v>
      </c>
      <c r="AF58" s="141"/>
    </row>
    <row r="59" spans="2:32" ht="13.5" customHeight="1" x14ac:dyDescent="0.2">
      <c r="B59" s="141"/>
      <c r="C59" s="1">
        <v>8</v>
      </c>
      <c r="D59" s="2" t="s">
        <v>2</v>
      </c>
      <c r="E59" s="1">
        <v>14</v>
      </c>
      <c r="F59" s="141"/>
      <c r="G59" s="2"/>
      <c r="H59" s="83"/>
      <c r="I59" s="10">
        <f>IF(C56="","",IF(F56&gt;B56,1,0))</f>
        <v>1</v>
      </c>
      <c r="J59" s="99"/>
      <c r="K59" s="10">
        <f>IF(C62="","",IF(B62&gt;F62,1,0))</f>
        <v>1</v>
      </c>
      <c r="L59" s="10"/>
      <c r="M59" s="10"/>
      <c r="N59" s="99"/>
      <c r="O59" s="174"/>
      <c r="P59" s="150"/>
      <c r="Q59" s="150"/>
      <c r="R59" s="150"/>
      <c r="S59" s="150"/>
      <c r="T59" s="53"/>
      <c r="X59" s="53"/>
      <c r="Y59" s="57"/>
      <c r="Z59" s="34"/>
      <c r="AB59" s="141"/>
      <c r="AC59" s="1">
        <v>12</v>
      </c>
      <c r="AD59" s="2" t="s">
        <v>2</v>
      </c>
      <c r="AE59" s="1">
        <v>15</v>
      </c>
      <c r="AF59" s="141"/>
    </row>
    <row r="60" spans="2:32" ht="13.5" customHeight="1" thickBot="1" x14ac:dyDescent="0.25">
      <c r="B60" s="141">
        <v>9</v>
      </c>
      <c r="C60" s="142" t="s">
        <v>17</v>
      </c>
      <c r="D60" s="142"/>
      <c r="E60" s="142"/>
      <c r="F60" s="77"/>
      <c r="G60" s="78"/>
      <c r="H60" s="84"/>
      <c r="I60" s="10">
        <f>IF(C56="","",IF(F56&gt;B56,1,0))</f>
        <v>1</v>
      </c>
      <c r="J60" s="99"/>
      <c r="K60" s="10">
        <f>IF(C62="","",IF(B62&gt;F62,1,0))</f>
        <v>1</v>
      </c>
      <c r="L60" s="10"/>
      <c r="M60" s="10"/>
      <c r="N60" s="113"/>
      <c r="T60" s="56"/>
      <c r="X60" s="53"/>
      <c r="Y60" s="57"/>
      <c r="Z60" s="43"/>
      <c r="AA60" s="43"/>
      <c r="AB60" s="58"/>
      <c r="AC60" s="142" t="s">
        <v>33</v>
      </c>
      <c r="AD60" s="142"/>
      <c r="AE60" s="142"/>
      <c r="AF60" s="141">
        <v>25</v>
      </c>
    </row>
    <row r="61" spans="2:32" ht="13.5" customHeight="1" thickTop="1" x14ac:dyDescent="0.2">
      <c r="B61" s="141"/>
      <c r="C61" s="142"/>
      <c r="D61" s="142"/>
      <c r="E61" s="142"/>
      <c r="F61" s="4">
        <f>IF(C56="","",IF(F56&gt;B56,1,0))</f>
        <v>1</v>
      </c>
      <c r="G61" s="4">
        <f>IF(C56="","",IF(F56&gt;B56,1,0))</f>
        <v>1</v>
      </c>
      <c r="H61" s="7">
        <f>IF(C56="","",IF(F56&gt;B56,1,0))</f>
        <v>1</v>
      </c>
      <c r="J61" s="99"/>
      <c r="K61" s="10">
        <f>IF(C62="","",IF(B62&gt;F62,1,0))</f>
        <v>1</v>
      </c>
      <c r="L61" s="4"/>
      <c r="M61" s="4"/>
      <c r="N61" s="99"/>
      <c r="T61" s="56"/>
      <c r="X61" s="53"/>
      <c r="Z61" s="4"/>
      <c r="AA61" s="4">
        <f>IF($AC56="","",IF($AB56&lt;$AF56,1,0))</f>
        <v>0</v>
      </c>
      <c r="AB61" s="49">
        <f>IF($AC56="","",IF($AB56&lt;$AF56,1,0))</f>
        <v>0</v>
      </c>
      <c r="AC61" s="142"/>
      <c r="AD61" s="142"/>
      <c r="AE61" s="142"/>
      <c r="AF61" s="141"/>
    </row>
    <row r="62" spans="2:32" ht="13.5" customHeight="1" x14ac:dyDescent="0.2">
      <c r="B62" s="141">
        <f>SUM(C62:C65)</f>
        <v>69</v>
      </c>
      <c r="C62" s="1">
        <v>14</v>
      </c>
      <c r="D62" s="2" t="s">
        <v>2</v>
      </c>
      <c r="E62" s="2">
        <v>19</v>
      </c>
      <c r="F62" s="141">
        <f>SUM(E62:E65)</f>
        <v>68</v>
      </c>
      <c r="G62" s="2"/>
      <c r="J62" s="99"/>
      <c r="K62" s="10">
        <f>IF(C62="","",IF(B62&gt;F62,1,0))</f>
        <v>1</v>
      </c>
      <c r="L62" s="4"/>
      <c r="M62" s="4"/>
      <c r="N62" s="99"/>
      <c r="O62" s="10">
        <f>IF(C50="","",IF(F50&gt;B50,1,0))</f>
        <v>1</v>
      </c>
      <c r="P62" s="1"/>
      <c r="Q62" s="2"/>
      <c r="R62" s="28"/>
      <c r="S62" s="1"/>
      <c r="T62" s="53"/>
      <c r="X62" s="53"/>
      <c r="AB62" s="141">
        <f>SUM(AC62:AC65)</f>
        <v>40</v>
      </c>
      <c r="AC62" s="1">
        <v>16</v>
      </c>
      <c r="AD62" s="2" t="s">
        <v>2</v>
      </c>
      <c r="AE62" s="1">
        <v>17</v>
      </c>
      <c r="AF62" s="141">
        <f>SUM(AE62:AE65)</f>
        <v>62</v>
      </c>
    </row>
    <row r="63" spans="2:32" ht="13.5" customHeight="1" thickBot="1" x14ac:dyDescent="0.25">
      <c r="B63" s="141"/>
      <c r="C63" s="1">
        <v>14</v>
      </c>
      <c r="D63" s="2" t="s">
        <v>2</v>
      </c>
      <c r="E63" s="2">
        <v>13</v>
      </c>
      <c r="F63" s="141"/>
      <c r="G63" s="2"/>
      <c r="J63" s="99">
        <f>IF(C62="","",IF(B62&gt;F62,1,0))</f>
        <v>1</v>
      </c>
      <c r="K63" s="112">
        <f>IF(J63="","",1)</f>
        <v>1</v>
      </c>
      <c r="L63" s="81">
        <f>IF(J63="","",1)</f>
        <v>1</v>
      </c>
      <c r="M63" s="4"/>
      <c r="N63" s="99"/>
      <c r="O63" s="10">
        <f>IF(C50="","",IF(F50&gt;B50,1,0))</f>
        <v>1</v>
      </c>
      <c r="P63" s="1"/>
      <c r="Q63" s="2"/>
      <c r="R63" s="1"/>
      <c r="S63" s="1"/>
      <c r="T63" s="53"/>
      <c r="V63" s="78"/>
      <c r="W63" s="96"/>
      <c r="X63" s="53"/>
      <c r="AB63" s="141"/>
      <c r="AC63" s="1">
        <v>6</v>
      </c>
      <c r="AD63" s="2" t="s">
        <v>2</v>
      </c>
      <c r="AE63" s="1">
        <v>15</v>
      </c>
      <c r="AF63" s="141"/>
    </row>
    <row r="64" spans="2:32" ht="13.5" customHeight="1" thickTop="1" x14ac:dyDescent="0.2">
      <c r="B64" s="141"/>
      <c r="C64" s="1">
        <v>20</v>
      </c>
      <c r="D64" s="2" t="s">
        <v>2</v>
      </c>
      <c r="E64" s="2">
        <v>17</v>
      </c>
      <c r="F64" s="141"/>
      <c r="G64" s="2"/>
      <c r="J64" s="49">
        <f>IF(C62="","",IF(F62&gt;B62,1,0))</f>
        <v>0</v>
      </c>
      <c r="K64" s="4"/>
      <c r="L64" s="49"/>
      <c r="M64" s="10">
        <f>IF(C74="","",IF(B74&gt;F74,1,0))</f>
        <v>0</v>
      </c>
      <c r="N64" s="99"/>
      <c r="O64" s="10">
        <f>IF(C50="","",IF(F50&gt;B50,1,0))</f>
        <v>1</v>
      </c>
      <c r="P64" s="1"/>
      <c r="Q64" s="2"/>
      <c r="R64" s="1"/>
      <c r="S64" s="1"/>
      <c r="T64" s="53"/>
      <c r="V64" s="61"/>
      <c r="W64" s="99"/>
      <c r="AB64" s="141"/>
      <c r="AC64" s="1">
        <v>11</v>
      </c>
      <c r="AD64" s="2" t="s">
        <v>2</v>
      </c>
      <c r="AE64" s="1">
        <v>14</v>
      </c>
      <c r="AF64" s="141"/>
    </row>
    <row r="65" spans="2:32" ht="13.5" customHeight="1" x14ac:dyDescent="0.2">
      <c r="B65" s="141"/>
      <c r="C65" s="1">
        <v>21</v>
      </c>
      <c r="D65" s="2" t="s">
        <v>2</v>
      </c>
      <c r="E65" s="2">
        <v>19</v>
      </c>
      <c r="F65" s="141"/>
      <c r="G65" s="2"/>
      <c r="I65" s="12"/>
      <c r="J65" s="52"/>
      <c r="K65" s="10">
        <f>IF(C62="","",IF(F62&gt;B62,1,0))</f>
        <v>0</v>
      </c>
      <c r="L65" s="49"/>
      <c r="M65" s="10">
        <f>IF(C74="","",IF(B74&gt;F74,1,0))</f>
        <v>0</v>
      </c>
      <c r="N65" s="99"/>
      <c r="O65" s="10">
        <f>IF(C50="","",IF(F50&gt;B50,1,0))</f>
        <v>1</v>
      </c>
      <c r="P65" s="1"/>
      <c r="Q65" s="2"/>
      <c r="R65" s="1"/>
      <c r="S65" s="2"/>
      <c r="T65" s="53"/>
      <c r="V65" s="53"/>
      <c r="W65" s="95"/>
      <c r="Z65" s="12"/>
      <c r="AA65" s="12"/>
      <c r="AB65" s="141"/>
      <c r="AC65" s="1">
        <v>7</v>
      </c>
      <c r="AD65" s="2" t="s">
        <v>2</v>
      </c>
      <c r="AE65" s="1">
        <v>16</v>
      </c>
      <c r="AF65" s="141"/>
    </row>
    <row r="66" spans="2:32" ht="13.5" customHeight="1" thickBot="1" x14ac:dyDescent="0.25">
      <c r="B66" s="141">
        <v>10</v>
      </c>
      <c r="C66" s="142" t="s">
        <v>18</v>
      </c>
      <c r="D66" s="142"/>
      <c r="E66" s="142"/>
      <c r="F66" s="86">
        <f>IF(C68="","",IF(B68&gt;F68,1,0))</f>
        <v>1</v>
      </c>
      <c r="G66" s="81">
        <f>IF(C68="","",IF(B68&gt;F68,1,0))</f>
        <v>1</v>
      </c>
      <c r="H66" s="87">
        <f>IF(C68="","",IF(B68&gt;F68,1,0))</f>
        <v>1</v>
      </c>
      <c r="I66" s="12"/>
      <c r="J66" s="52"/>
      <c r="K66" s="10">
        <f>IF(C62="","",IF(F62&gt;B62,1,0))</f>
        <v>0</v>
      </c>
      <c r="L66" s="49"/>
      <c r="M66" s="10">
        <f>IF(C74="","",IF(B74&gt;F74,1,0))</f>
        <v>0</v>
      </c>
      <c r="N66" s="99"/>
      <c r="O66" s="10">
        <f>IF(C50="","",IF(F50&gt;B50,1,0))</f>
        <v>1</v>
      </c>
      <c r="P66" s="1"/>
      <c r="Q66" s="2"/>
      <c r="R66" s="1"/>
      <c r="S66" s="2"/>
      <c r="T66" s="53"/>
      <c r="V66" s="56"/>
      <c r="W66" s="95"/>
      <c r="X66" s="12"/>
      <c r="Y66" s="12"/>
      <c r="Z66" s="8"/>
      <c r="AA66" s="8">
        <f>IF($AC68="","",IF($AB68&gt;$AF68,1,0))</f>
        <v>0</v>
      </c>
      <c r="AB66" s="38">
        <f>IF($AC68="","",IF($AB68&gt;$AF68,1,0))</f>
        <v>0</v>
      </c>
      <c r="AC66" s="142" t="s">
        <v>34</v>
      </c>
      <c r="AD66" s="142"/>
      <c r="AE66" s="142"/>
      <c r="AF66" s="141">
        <v>26</v>
      </c>
    </row>
    <row r="67" spans="2:32" ht="13.5" customHeight="1" thickTop="1" x14ac:dyDescent="0.2">
      <c r="B67" s="141"/>
      <c r="C67" s="142"/>
      <c r="D67" s="142"/>
      <c r="E67" s="142"/>
      <c r="H67" s="88"/>
      <c r="I67" s="10">
        <f>IF(C68="","",IF(B68&gt;F68,1,0))</f>
        <v>1</v>
      </c>
      <c r="J67" s="49"/>
      <c r="K67" s="10">
        <f>IF(C62="","",IF(F62&gt;B62,1,0))</f>
        <v>0</v>
      </c>
      <c r="L67" s="49"/>
      <c r="M67" s="10">
        <f>IF(C74="","",IF(B74&gt;F74,1,0))</f>
        <v>0</v>
      </c>
      <c r="N67" s="99"/>
      <c r="O67" s="10">
        <f>IF(C50="","",IF(F50&gt;B50,1,0))</f>
        <v>1</v>
      </c>
      <c r="P67" s="28"/>
      <c r="Q67" s="28"/>
      <c r="R67" s="1"/>
      <c r="S67" s="2"/>
      <c r="T67" s="53"/>
      <c r="V67" s="56"/>
      <c r="W67" s="95"/>
      <c r="X67" s="12"/>
      <c r="Y67" s="12"/>
      <c r="Z67" s="36"/>
      <c r="AA67" s="11"/>
      <c r="AB67" s="11"/>
      <c r="AC67" s="142"/>
      <c r="AD67" s="142"/>
      <c r="AE67" s="142"/>
      <c r="AF67" s="141"/>
    </row>
    <row r="68" spans="2:32" ht="13.5" customHeight="1" x14ac:dyDescent="0.2">
      <c r="B68" s="141">
        <f>SUM(C68:C71)</f>
        <v>60</v>
      </c>
      <c r="C68" s="1">
        <v>10</v>
      </c>
      <c r="D68" s="2" t="s">
        <v>2</v>
      </c>
      <c r="E68" s="1">
        <v>7</v>
      </c>
      <c r="F68" s="141">
        <f>SUM(E68:E71)</f>
        <v>57</v>
      </c>
      <c r="G68" s="2"/>
      <c r="H68" s="83"/>
      <c r="I68" s="10">
        <f>IF(C68="","",IF(B68&gt;F68,1,0))</f>
        <v>1</v>
      </c>
      <c r="J68" s="49"/>
      <c r="K68" s="10">
        <f>IF(C62="","",IF(F62&gt;B62,1,0))</f>
        <v>0</v>
      </c>
      <c r="L68" s="49"/>
      <c r="M68" s="10">
        <f>IF(C74="","",IF(B74&gt;F74,1,0))</f>
        <v>0</v>
      </c>
      <c r="N68" s="99"/>
      <c r="O68" s="10">
        <f>IF(C50="","",IF(F50&gt;B50,1,0))</f>
        <v>1</v>
      </c>
      <c r="P68" s="1"/>
      <c r="Q68" s="2"/>
      <c r="R68" s="28"/>
      <c r="S68" s="24"/>
      <c r="T68" s="53"/>
      <c r="V68" s="53"/>
      <c r="W68" s="95"/>
      <c r="Z68" s="37"/>
      <c r="AB68" s="141">
        <f>SUM(AC68:AC71)</f>
        <v>37</v>
      </c>
      <c r="AC68" s="1">
        <v>7</v>
      </c>
      <c r="AD68" s="2" t="s">
        <v>2</v>
      </c>
      <c r="AE68" s="1">
        <v>20</v>
      </c>
      <c r="AF68" s="141">
        <f>SUM(AE68:AE71)</f>
        <v>56</v>
      </c>
    </row>
    <row r="69" spans="2:32" ht="13.5" customHeight="1" thickBot="1" x14ac:dyDescent="0.25">
      <c r="B69" s="141"/>
      <c r="C69" s="1">
        <v>19</v>
      </c>
      <c r="D69" s="2" t="s">
        <v>2</v>
      </c>
      <c r="E69" s="1">
        <v>12</v>
      </c>
      <c r="F69" s="141"/>
      <c r="G69" s="2"/>
      <c r="H69" s="82">
        <f>IF(C68="","",IF(B68&gt;F68,1,0))</f>
        <v>1</v>
      </c>
      <c r="I69" s="89">
        <f>IF(H70="","",1)</f>
        <v>1</v>
      </c>
      <c r="J69" s="90">
        <f>IF(H70="","",1)</f>
        <v>1</v>
      </c>
      <c r="K69" s="10">
        <f>IF(C62="","",IF(F62&gt;B62,1,0))</f>
        <v>0</v>
      </c>
      <c r="L69" s="49"/>
      <c r="M69" s="10">
        <f>IF(C74="","",IF(B74&gt;F74,1,0))</f>
        <v>0</v>
      </c>
      <c r="N69" s="99"/>
      <c r="O69" s="10">
        <f>IF(C50="","",IF(F50&gt;B50,1,0))</f>
        <v>1</v>
      </c>
      <c r="P69" s="1"/>
      <c r="Q69" s="2"/>
      <c r="R69" s="30"/>
      <c r="T69" s="53"/>
      <c r="V69" s="53"/>
      <c r="W69" s="95"/>
      <c r="X69" s="78"/>
      <c r="Y69" s="100"/>
      <c r="Z69" s="35"/>
      <c r="AB69" s="141"/>
      <c r="AC69" s="1">
        <v>9</v>
      </c>
      <c r="AD69" s="2" t="s">
        <v>2</v>
      </c>
      <c r="AE69" s="1">
        <v>14</v>
      </c>
      <c r="AF69" s="141"/>
    </row>
    <row r="70" spans="2:32" ht="13.5" customHeight="1" thickTop="1" x14ac:dyDescent="0.2">
      <c r="B70" s="141"/>
      <c r="C70" s="1">
        <v>19</v>
      </c>
      <c r="D70" s="2" t="s">
        <v>2</v>
      </c>
      <c r="E70" s="1">
        <v>16</v>
      </c>
      <c r="F70" s="141"/>
      <c r="G70" s="2"/>
      <c r="H70" s="51">
        <f>IF(C68="","",IF(F68&gt;B68,1,0))</f>
        <v>0</v>
      </c>
      <c r="J70" s="4"/>
      <c r="K70" s="4"/>
      <c r="L70" s="49"/>
      <c r="M70" s="10">
        <f>IF(C74="","",IF(B74&gt;F74,1,0))</f>
        <v>0</v>
      </c>
      <c r="N70" s="99"/>
      <c r="O70" s="4"/>
      <c r="P70" s="1"/>
      <c r="Q70" s="2"/>
      <c r="R70" s="30"/>
      <c r="T70" s="61"/>
      <c r="V70" s="53"/>
      <c r="X70" s="4"/>
      <c r="Y70" s="99"/>
      <c r="Z70" s="34"/>
      <c r="AB70" s="141"/>
      <c r="AC70" s="1">
        <v>9</v>
      </c>
      <c r="AD70" s="2" t="s">
        <v>2</v>
      </c>
      <c r="AE70" s="1">
        <v>13</v>
      </c>
      <c r="AF70" s="141"/>
    </row>
    <row r="71" spans="2:32" ht="13.5" customHeight="1" x14ac:dyDescent="0.2">
      <c r="B71" s="141"/>
      <c r="C71" s="1">
        <v>12</v>
      </c>
      <c r="D71" s="2" t="s">
        <v>2</v>
      </c>
      <c r="E71" s="1">
        <v>22</v>
      </c>
      <c r="F71" s="141"/>
      <c r="G71" s="2"/>
      <c r="H71" s="63"/>
      <c r="I71" s="10">
        <f>IF(C68="","",IF(F68&gt;B68,1,0))</f>
        <v>0</v>
      </c>
      <c r="J71" s="4"/>
      <c r="K71" s="4"/>
      <c r="L71" s="49"/>
      <c r="M71" s="10">
        <f>IF(C74="","",IF(B74&gt;F74,1,0))</f>
        <v>0</v>
      </c>
      <c r="N71" s="99"/>
      <c r="T71" s="67"/>
      <c r="V71" s="53"/>
      <c r="Y71" s="95"/>
      <c r="Z71" s="34"/>
      <c r="AB71" s="141"/>
      <c r="AC71" s="1">
        <v>12</v>
      </c>
      <c r="AD71" s="2" t="s">
        <v>2</v>
      </c>
      <c r="AE71" s="1">
        <v>9</v>
      </c>
      <c r="AF71" s="141"/>
    </row>
    <row r="72" spans="2:32" ht="13.5" customHeight="1" thickBot="1" x14ac:dyDescent="0.25">
      <c r="B72" s="141">
        <v>11</v>
      </c>
      <c r="C72" s="142" t="s">
        <v>19</v>
      </c>
      <c r="D72" s="142"/>
      <c r="E72" s="142"/>
      <c r="F72" s="54"/>
      <c r="G72" s="43"/>
      <c r="H72" s="66"/>
      <c r="I72" s="10">
        <f>IF(C68="","",IF(F68&gt;B68,1,0))</f>
        <v>0</v>
      </c>
      <c r="J72" s="4"/>
      <c r="K72" s="4"/>
      <c r="L72" s="49"/>
      <c r="M72" s="10">
        <f>IF(C74="","",IF(B74&gt;F74,1,0))</f>
        <v>0</v>
      </c>
      <c r="N72" s="99"/>
      <c r="T72" s="67"/>
      <c r="V72" s="53"/>
      <c r="Y72" s="95"/>
      <c r="Z72" s="98"/>
      <c r="AA72" s="78"/>
      <c r="AB72" s="97"/>
      <c r="AC72" s="142" t="s">
        <v>35</v>
      </c>
      <c r="AD72" s="142"/>
      <c r="AE72" s="142"/>
      <c r="AF72" s="141">
        <v>27</v>
      </c>
    </row>
    <row r="73" spans="2:32" ht="13.5" customHeight="1" thickTop="1" x14ac:dyDescent="0.2">
      <c r="B73" s="141"/>
      <c r="C73" s="142"/>
      <c r="D73" s="142"/>
      <c r="E73" s="142"/>
      <c r="F73" s="4">
        <f>IF(C68="","",IF(F68&gt;B68,1,0))</f>
        <v>0</v>
      </c>
      <c r="G73" s="4">
        <f>IF(C68="","",IF(F68&gt;B68,1,0))</f>
        <v>0</v>
      </c>
      <c r="H73" s="7">
        <f>IF(C68="","",IF(F68&gt;B68,1,0))</f>
        <v>0</v>
      </c>
      <c r="J73" s="4"/>
      <c r="K73" s="4"/>
      <c r="L73" s="49"/>
      <c r="M73" s="10">
        <f>IF(C74="","",IF(B74&gt;F74,1,0))</f>
        <v>0</v>
      </c>
      <c r="N73" s="99"/>
      <c r="T73" s="67"/>
      <c r="V73" s="53"/>
      <c r="Z73" s="4"/>
      <c r="AA73" s="4">
        <f>IF($AC68="","",IF($AB68&lt;$AF68,1,0))</f>
        <v>1</v>
      </c>
      <c r="AB73" s="49">
        <f>IF($AC68="","",IF($AB68&lt;$AF68,1,0))</f>
        <v>1</v>
      </c>
      <c r="AC73" s="142"/>
      <c r="AD73" s="142"/>
      <c r="AE73" s="142"/>
      <c r="AF73" s="141"/>
    </row>
    <row r="74" spans="2:32" ht="13.5" customHeight="1" x14ac:dyDescent="0.2">
      <c r="B74" s="141">
        <f>SUM(C74:C77)</f>
        <v>28</v>
      </c>
      <c r="C74" s="1">
        <v>2</v>
      </c>
      <c r="D74" s="2" t="s">
        <v>2</v>
      </c>
      <c r="E74" s="1">
        <v>18</v>
      </c>
      <c r="F74" s="141">
        <f>SUM(E74:E77)</f>
        <v>68</v>
      </c>
      <c r="G74" s="2"/>
      <c r="J74" s="4"/>
      <c r="K74" s="4"/>
      <c r="L74" s="49"/>
      <c r="M74" s="10">
        <f>IF(C74="","",IF(B74&gt;F74,1,0))</f>
        <v>0</v>
      </c>
      <c r="N74" s="99"/>
      <c r="T74" s="67"/>
      <c r="V74" s="53"/>
      <c r="AB74" s="141">
        <f>SUM(AC74:AC77)</f>
        <v>46</v>
      </c>
      <c r="AC74" s="1">
        <v>16</v>
      </c>
      <c r="AD74" s="2" t="s">
        <v>2</v>
      </c>
      <c r="AE74" s="1">
        <v>14</v>
      </c>
      <c r="AF74" s="141">
        <f>SUM(AE74:AE77)</f>
        <v>51</v>
      </c>
    </row>
    <row r="75" spans="2:32" ht="13.5" customHeight="1" thickBot="1" x14ac:dyDescent="0.25">
      <c r="B75" s="141"/>
      <c r="C75" s="1">
        <v>9</v>
      </c>
      <c r="D75" s="2" t="s">
        <v>2</v>
      </c>
      <c r="E75" s="1">
        <v>16</v>
      </c>
      <c r="F75" s="141"/>
      <c r="G75" s="2"/>
      <c r="J75" s="4"/>
      <c r="K75" s="4"/>
      <c r="L75" s="49">
        <f>IF(C74="","",IF(B74&gt;F74,1,0))</f>
        <v>0</v>
      </c>
      <c r="M75" s="86"/>
      <c r="N75" s="99"/>
      <c r="T75" s="77"/>
      <c r="U75" s="96"/>
      <c r="V75" s="53"/>
      <c r="AB75" s="141"/>
      <c r="AC75" s="1">
        <v>5</v>
      </c>
      <c r="AD75" s="2" t="s">
        <v>2</v>
      </c>
      <c r="AE75" s="1">
        <v>14</v>
      </c>
      <c r="AF75" s="141"/>
    </row>
    <row r="76" spans="2:32" ht="13.5" customHeight="1" thickTop="1" x14ac:dyDescent="0.2">
      <c r="B76" s="141"/>
      <c r="C76" s="1">
        <v>12</v>
      </c>
      <c r="D76" s="2" t="s">
        <v>2</v>
      </c>
      <c r="E76" s="1">
        <v>16</v>
      </c>
      <c r="F76" s="141"/>
      <c r="G76" s="2"/>
      <c r="J76" s="4"/>
      <c r="K76" s="4"/>
      <c r="L76" s="99">
        <f>IF(C74="","",IF(F74&gt;B74,1,0))</f>
        <v>1</v>
      </c>
      <c r="M76" s="4">
        <f>IF(L76="","",1)</f>
        <v>1</v>
      </c>
      <c r="N76" s="118">
        <f>IF(L76="","",1)</f>
        <v>1</v>
      </c>
      <c r="U76" s="99"/>
      <c r="V76" s="2"/>
      <c r="W76" s="32"/>
      <c r="AB76" s="141"/>
      <c r="AC76" s="1">
        <v>11</v>
      </c>
      <c r="AD76" s="2" t="s">
        <v>2</v>
      </c>
      <c r="AE76" s="1">
        <v>5</v>
      </c>
      <c r="AF76" s="141"/>
    </row>
    <row r="77" spans="2:32" ht="13.5" customHeight="1" x14ac:dyDescent="0.2">
      <c r="B77" s="141"/>
      <c r="C77" s="1">
        <v>5</v>
      </c>
      <c r="D77" s="2" t="s">
        <v>2</v>
      </c>
      <c r="E77" s="1">
        <v>18</v>
      </c>
      <c r="F77" s="141"/>
      <c r="G77" s="2"/>
      <c r="I77" s="12"/>
      <c r="J77" s="10"/>
      <c r="K77" s="10"/>
      <c r="L77" s="99"/>
      <c r="M77" s="10">
        <f>IF(C74="","",IF(F74&gt;B74,1,0))</f>
        <v>1</v>
      </c>
      <c r="N77" s="2"/>
      <c r="P77" s="25"/>
      <c r="Q77" s="25"/>
      <c r="R77" s="23"/>
      <c r="U77" s="123"/>
      <c r="V77" s="2"/>
      <c r="W77" s="32"/>
      <c r="AB77" s="141"/>
      <c r="AC77" s="1">
        <v>14</v>
      </c>
      <c r="AD77" s="2" t="s">
        <v>2</v>
      </c>
      <c r="AE77" s="1">
        <v>18</v>
      </c>
      <c r="AF77" s="141"/>
    </row>
    <row r="78" spans="2:32" ht="13.5" customHeight="1" x14ac:dyDescent="0.2">
      <c r="B78" s="141">
        <v>12</v>
      </c>
      <c r="C78" s="142" t="s">
        <v>20</v>
      </c>
      <c r="D78" s="142"/>
      <c r="E78" s="142"/>
      <c r="F78" s="5">
        <f>IF(C80="","",IF(B80&gt;F80,1,0))</f>
        <v>0</v>
      </c>
      <c r="G78" s="6">
        <f>IF(C80="","",IF(B80&gt;F80,1,0))</f>
        <v>0</v>
      </c>
      <c r="H78" s="8">
        <f>IF(C80="","",IF(B80&gt;F80,1,0))</f>
        <v>0</v>
      </c>
      <c r="I78" s="12"/>
      <c r="J78" s="10"/>
      <c r="K78" s="10"/>
      <c r="L78" s="99"/>
      <c r="M78" s="10">
        <f>IF(C74="","",IF(F74&gt;B74,1,0))</f>
        <v>1</v>
      </c>
      <c r="N78" s="2"/>
      <c r="P78" s="25"/>
      <c r="Q78" s="25"/>
      <c r="R78" s="29"/>
      <c r="S78" s="31"/>
      <c r="U78" s="95"/>
      <c r="V78" s="32"/>
      <c r="W78" s="32"/>
      <c r="Z78" s="7"/>
      <c r="AA78" s="7">
        <f>IF($AC80="","",IF($AB80&gt;$AF80,1,0))</f>
        <v>0</v>
      </c>
      <c r="AB78" s="51">
        <f>IF($AC80="","",IF($AB80&gt;$AF80,1,0))</f>
        <v>0</v>
      </c>
      <c r="AC78" s="142" t="s">
        <v>36</v>
      </c>
      <c r="AD78" s="142"/>
      <c r="AE78" s="142"/>
      <c r="AF78" s="141">
        <v>28</v>
      </c>
    </row>
    <row r="79" spans="2:32" ht="13.5" customHeight="1" x14ac:dyDescent="0.2">
      <c r="B79" s="141"/>
      <c r="C79" s="142"/>
      <c r="D79" s="142"/>
      <c r="E79" s="142"/>
      <c r="I79" s="13">
        <f>IF(C80="","",IF(B80&gt;F80,1,0))</f>
        <v>0</v>
      </c>
      <c r="J79" s="4"/>
      <c r="K79" s="4"/>
      <c r="L79" s="99"/>
      <c r="M79" s="10">
        <f>IF(C74="","",IF(F74&gt;B74,1,0))</f>
        <v>1</v>
      </c>
      <c r="N79" s="24"/>
      <c r="Q79" s="23"/>
      <c r="U79" s="95"/>
      <c r="V79" s="32"/>
      <c r="W79" s="32"/>
      <c r="Y79" s="57"/>
      <c r="Z79" s="48"/>
      <c r="AA79" s="40"/>
      <c r="AB79" s="59"/>
      <c r="AC79" s="142"/>
      <c r="AD79" s="142"/>
      <c r="AE79" s="142"/>
      <c r="AF79" s="141"/>
    </row>
    <row r="80" spans="2:32" ht="13.5" customHeight="1" x14ac:dyDescent="0.2">
      <c r="B80" s="141">
        <f>SUM(C80:C83)</f>
        <v>36</v>
      </c>
      <c r="C80" s="1">
        <v>10</v>
      </c>
      <c r="D80" s="2" t="s">
        <v>2</v>
      </c>
      <c r="E80" s="1">
        <v>20</v>
      </c>
      <c r="F80" s="141">
        <f>SUM(E80:E83)</f>
        <v>67</v>
      </c>
      <c r="G80" s="2"/>
      <c r="I80" s="13">
        <f>IF(C80="","",IF(B80&gt;F80,1,0))</f>
        <v>0</v>
      </c>
      <c r="J80" s="4"/>
      <c r="K80" s="4"/>
      <c r="L80" s="99"/>
      <c r="M80" s="10">
        <f>IF(C74="","",IF(F74&gt;B74,1,0))</f>
        <v>1</v>
      </c>
      <c r="N80" s="12"/>
      <c r="O80" s="155"/>
      <c r="P80" s="156"/>
      <c r="Q80" s="156"/>
      <c r="R80" s="156"/>
      <c r="S80" s="155"/>
      <c r="U80" s="95"/>
      <c r="V80" s="32"/>
      <c r="W80" s="32"/>
      <c r="Y80" s="57"/>
      <c r="AB80" s="141">
        <f>SUM(AC80:AC83)</f>
        <v>42</v>
      </c>
      <c r="AC80" s="1">
        <v>11</v>
      </c>
      <c r="AD80" s="2" t="s">
        <v>2</v>
      </c>
      <c r="AE80" s="1">
        <v>3</v>
      </c>
      <c r="AF80" s="141">
        <f>SUM(AE80:AE83)</f>
        <v>59</v>
      </c>
    </row>
    <row r="81" spans="2:32" ht="13.5" customHeight="1" thickBot="1" x14ac:dyDescent="0.25">
      <c r="B81" s="141"/>
      <c r="C81" s="1">
        <v>15</v>
      </c>
      <c r="D81" s="2" t="s">
        <v>2</v>
      </c>
      <c r="E81" s="1">
        <v>10</v>
      </c>
      <c r="F81" s="141"/>
      <c r="G81" s="2"/>
      <c r="H81" s="7">
        <f>IF(C80="","",IF(B80&gt;F80,1,0))</f>
        <v>0</v>
      </c>
      <c r="I81" s="93">
        <f>IF(H82="","",1)</f>
        <v>1</v>
      </c>
      <c r="J81" s="81">
        <f>IF(H82="","",1)</f>
        <v>1</v>
      </c>
      <c r="K81" s="4"/>
      <c r="L81" s="99"/>
      <c r="M81" s="10">
        <f>IF(C74="","",IF(F74&gt;B74,1,0))</f>
        <v>1</v>
      </c>
      <c r="O81" s="155"/>
      <c r="P81" s="156"/>
      <c r="Q81" s="156"/>
      <c r="R81" s="156"/>
      <c r="S81" s="155"/>
      <c r="U81" s="95"/>
      <c r="X81" s="78"/>
      <c r="Y81" s="96"/>
      <c r="Z81" s="34"/>
      <c r="AB81" s="141"/>
      <c r="AC81" s="1">
        <v>10</v>
      </c>
      <c r="AD81" s="2" t="s">
        <v>2</v>
      </c>
      <c r="AE81" s="1">
        <v>22</v>
      </c>
      <c r="AF81" s="141"/>
    </row>
    <row r="82" spans="2:32" ht="13.5" customHeight="1" thickTop="1" x14ac:dyDescent="0.2">
      <c r="B82" s="141"/>
      <c r="C82" s="1">
        <v>0</v>
      </c>
      <c r="D82" s="2" t="s">
        <v>2</v>
      </c>
      <c r="E82" s="1">
        <v>22</v>
      </c>
      <c r="F82" s="141"/>
      <c r="G82" s="2"/>
      <c r="H82" s="82">
        <f>IF(C80="","",IF(F80&gt;B80,1,0))</f>
        <v>1</v>
      </c>
      <c r="J82" s="49"/>
      <c r="K82" s="10">
        <f>IF(C86="","",IF(B86&gt;F86,1,0))</f>
        <v>0</v>
      </c>
      <c r="L82" s="99"/>
      <c r="M82" s="10">
        <f>IF(C74="","",IF(F74&gt;B74,1,0))</f>
        <v>1</v>
      </c>
      <c r="N82" s="2"/>
      <c r="O82" s="155"/>
      <c r="P82" s="29"/>
      <c r="Q82" s="2"/>
      <c r="R82" s="12"/>
      <c r="S82" s="155"/>
      <c r="U82" s="95"/>
      <c r="W82" s="33"/>
      <c r="X82" s="4"/>
      <c r="Y82" s="95"/>
      <c r="AB82" s="141"/>
      <c r="AC82" s="1">
        <v>5</v>
      </c>
      <c r="AD82" s="2" t="s">
        <v>2</v>
      </c>
      <c r="AE82" s="1">
        <v>19</v>
      </c>
      <c r="AF82" s="141"/>
    </row>
    <row r="83" spans="2:32" ht="13.5" customHeight="1" x14ac:dyDescent="0.2">
      <c r="B83" s="141"/>
      <c r="C83" s="1">
        <v>11</v>
      </c>
      <c r="D83" s="2" t="s">
        <v>2</v>
      </c>
      <c r="E83" s="1">
        <v>15</v>
      </c>
      <c r="F83" s="141"/>
      <c r="G83" s="2"/>
      <c r="H83" s="83"/>
      <c r="I83" s="10">
        <f>IF(C80="","",IF(F80&gt;B80,1,0))</f>
        <v>1</v>
      </c>
      <c r="J83" s="49"/>
      <c r="K83" s="10">
        <f>IF(C86="","",IF(B86&gt;F86,1,0))</f>
        <v>0</v>
      </c>
      <c r="L83" s="110"/>
      <c r="M83" s="10">
        <f>IF(C74="","",IF(F74&gt;B74,1,0))</f>
        <v>1</v>
      </c>
      <c r="N83" s="2"/>
      <c r="O83" s="141"/>
      <c r="Q83" s="2"/>
      <c r="R83" s="12"/>
      <c r="S83" s="141"/>
      <c r="U83" s="95"/>
      <c r="W83" s="33"/>
      <c r="Y83" s="95"/>
      <c r="AB83" s="141"/>
      <c r="AC83" s="1">
        <v>16</v>
      </c>
      <c r="AD83" s="2" t="s">
        <v>2</v>
      </c>
      <c r="AE83" s="1">
        <v>15</v>
      </c>
      <c r="AF83" s="141"/>
    </row>
    <row r="84" spans="2:32" ht="13.5" customHeight="1" thickBot="1" x14ac:dyDescent="0.25">
      <c r="B84" s="141">
        <v>13</v>
      </c>
      <c r="C84" s="142" t="s">
        <v>21</v>
      </c>
      <c r="D84" s="142"/>
      <c r="E84" s="142"/>
      <c r="F84" s="77"/>
      <c r="G84" s="78"/>
      <c r="H84" s="84"/>
      <c r="I84" s="10">
        <f>IF(C80="","",IF(F80&gt;B80,1,0))</f>
        <v>1</v>
      </c>
      <c r="J84" s="49"/>
      <c r="K84" s="10">
        <f>IF(C86="","",IF(B86&gt;F86,1,0))</f>
        <v>0</v>
      </c>
      <c r="L84" s="110"/>
      <c r="M84" s="10">
        <f>IF(C74="","",IF(F74&gt;B74,1,0))</f>
        <v>1</v>
      </c>
      <c r="N84" s="2"/>
      <c r="O84" s="141"/>
      <c r="Q84" s="2"/>
      <c r="R84" s="12"/>
      <c r="S84" s="141"/>
      <c r="U84" s="95"/>
      <c r="X84" s="53"/>
      <c r="Y84" s="95"/>
      <c r="Z84" s="78"/>
      <c r="AA84" s="87">
        <f>IF($AC86="","",IF($AB86&gt;$AF86,1,0))</f>
        <v>0</v>
      </c>
      <c r="AB84" s="94">
        <f>IF($AC86="","",IF($AB86&gt;$AF86,1,0))</f>
        <v>0</v>
      </c>
      <c r="AC84" s="142" t="s">
        <v>37</v>
      </c>
      <c r="AD84" s="142"/>
      <c r="AE84" s="142"/>
      <c r="AF84" s="141">
        <v>29</v>
      </c>
    </row>
    <row r="85" spans="2:32" ht="13.5" customHeight="1" thickTop="1" x14ac:dyDescent="0.2">
      <c r="B85" s="141"/>
      <c r="C85" s="142"/>
      <c r="D85" s="142"/>
      <c r="E85" s="142"/>
      <c r="F85" s="4">
        <f>IF(C80="","",IF(F80&gt;B80,1,0))</f>
        <v>1</v>
      </c>
      <c r="G85" s="4">
        <f>IF(C80="","",IF(F80&gt;B80,1,0))</f>
        <v>1</v>
      </c>
      <c r="H85" s="7">
        <f>IF(C80="","",IF(F80&gt;B80,1,0))</f>
        <v>1</v>
      </c>
      <c r="J85" s="49"/>
      <c r="K85" s="10">
        <f>IF(C86="","",IF(B86&gt;F86,1,0))</f>
        <v>0</v>
      </c>
      <c r="L85" s="121"/>
      <c r="M85" s="10">
        <f>IF(C74="","",IF(F74&gt;B74,1,0))</f>
        <v>1</v>
      </c>
      <c r="O85" s="141"/>
      <c r="Q85" s="2"/>
      <c r="R85" s="12"/>
      <c r="S85" s="141"/>
      <c r="U85" s="95"/>
      <c r="X85" s="53"/>
      <c r="Y85" s="4">
        <f>IF($AC80="","",IF($AB80&lt;$AF80,1,0))</f>
        <v>1</v>
      </c>
      <c r="Z85" s="4">
        <f>IF($AC80="","",IF($AB80&lt;$AF80,1,0))</f>
        <v>1</v>
      </c>
      <c r="AC85" s="142"/>
      <c r="AD85" s="142"/>
      <c r="AE85" s="142"/>
      <c r="AF85" s="141"/>
    </row>
    <row r="86" spans="2:32" ht="13.5" customHeight="1" x14ac:dyDescent="0.2">
      <c r="B86" s="141">
        <f>SUM(C86:C89)</f>
        <v>43</v>
      </c>
      <c r="C86" s="1">
        <v>4</v>
      </c>
      <c r="D86" s="2" t="s">
        <v>2</v>
      </c>
      <c r="E86" s="1">
        <v>17</v>
      </c>
      <c r="F86" s="141">
        <f>SUM(E86:E89)</f>
        <v>60</v>
      </c>
      <c r="G86" s="2"/>
      <c r="J86" s="50"/>
      <c r="K86" s="10">
        <f>IF(C86="","",IF(B86&gt;F86,1,0))</f>
        <v>0</v>
      </c>
      <c r="L86" s="110"/>
      <c r="M86" s="14"/>
      <c r="O86" s="141"/>
      <c r="Q86" s="2"/>
      <c r="R86" s="15"/>
      <c r="S86" s="141"/>
      <c r="U86" s="95"/>
      <c r="X86" s="53"/>
      <c r="AB86" s="141">
        <f>SUM(AC86:AC89)</f>
        <v>50</v>
      </c>
      <c r="AC86" s="1">
        <v>10</v>
      </c>
      <c r="AD86" s="2" t="s">
        <v>2</v>
      </c>
      <c r="AE86" s="1">
        <v>17</v>
      </c>
      <c r="AF86" s="141">
        <f>SUM(AE86:AE89)</f>
        <v>72</v>
      </c>
    </row>
    <row r="87" spans="2:32" ht="13.5" customHeight="1" thickBot="1" x14ac:dyDescent="0.25">
      <c r="B87" s="141"/>
      <c r="C87" s="1">
        <v>9</v>
      </c>
      <c r="D87" s="2" t="s">
        <v>2</v>
      </c>
      <c r="E87" s="1">
        <v>8</v>
      </c>
      <c r="F87" s="141"/>
      <c r="G87" s="2"/>
      <c r="J87" s="51">
        <f>IF(C86="","",IF(B86&gt;F86,1,0))</f>
        <v>0</v>
      </c>
      <c r="K87" s="115">
        <f>IF(J87="","",1)</f>
        <v>1</v>
      </c>
      <c r="L87" s="122">
        <f>IF(J87="","",1)</f>
        <v>1</v>
      </c>
      <c r="M87" s="4"/>
      <c r="U87" s="95"/>
      <c r="V87" s="81"/>
      <c r="W87" s="90"/>
      <c r="X87" s="53"/>
      <c r="AB87" s="141"/>
      <c r="AC87" s="1">
        <v>22</v>
      </c>
      <c r="AD87" s="2" t="s">
        <v>2</v>
      </c>
      <c r="AE87" s="1">
        <v>21</v>
      </c>
      <c r="AF87" s="141"/>
    </row>
    <row r="88" spans="2:32" ht="13.5" customHeight="1" thickTop="1" x14ac:dyDescent="0.2">
      <c r="B88" s="141"/>
      <c r="C88" s="1">
        <v>13</v>
      </c>
      <c r="D88" s="2" t="s">
        <v>2</v>
      </c>
      <c r="E88" s="1">
        <v>31</v>
      </c>
      <c r="F88" s="141"/>
      <c r="G88" s="2"/>
      <c r="J88" s="82">
        <f>IF(C86="","",IF(F86&gt;B86,1,0))</f>
        <v>1</v>
      </c>
      <c r="K88" s="14"/>
      <c r="L88" s="14"/>
      <c r="M88" s="4"/>
      <c r="W88" s="95"/>
      <c r="AB88" s="141"/>
      <c r="AC88" s="1">
        <v>6</v>
      </c>
      <c r="AD88" s="2" t="s">
        <v>2</v>
      </c>
      <c r="AE88" s="1">
        <v>17</v>
      </c>
      <c r="AF88" s="141"/>
    </row>
    <row r="89" spans="2:32" ht="13.5" customHeight="1" x14ac:dyDescent="0.2">
      <c r="B89" s="141"/>
      <c r="C89" s="1">
        <v>17</v>
      </c>
      <c r="D89" s="2" t="s">
        <v>2</v>
      </c>
      <c r="E89" s="1">
        <v>4</v>
      </c>
      <c r="F89" s="141"/>
      <c r="G89" s="2"/>
      <c r="I89" s="12"/>
      <c r="J89" s="113"/>
      <c r="K89" s="10">
        <f>IF(C86="","",IF(F86&gt;B86,1,0))</f>
        <v>1</v>
      </c>
      <c r="L89" s="4"/>
      <c r="M89" s="18"/>
      <c r="W89" s="95"/>
      <c r="AB89" s="141"/>
      <c r="AC89" s="1">
        <v>12</v>
      </c>
      <c r="AD89" s="2" t="s">
        <v>2</v>
      </c>
      <c r="AE89" s="1">
        <v>17</v>
      </c>
      <c r="AF89" s="141"/>
    </row>
    <row r="90" spans="2:32" ht="13.5" customHeight="1" thickBot="1" x14ac:dyDescent="0.25">
      <c r="B90" s="141">
        <v>14</v>
      </c>
      <c r="C90" s="142" t="s">
        <v>22</v>
      </c>
      <c r="D90" s="142"/>
      <c r="E90" s="142"/>
      <c r="F90" s="4">
        <f>IF(C92="","",IF(B92&gt;F92,1,0))</f>
        <v>0</v>
      </c>
      <c r="G90" s="4">
        <f>IF(C92="","",IF(B92&gt;F92,1,0))</f>
        <v>0</v>
      </c>
      <c r="H90" s="7">
        <f>IF(C92="","",IF(B92&gt;F92,1,0))</f>
        <v>0</v>
      </c>
      <c r="I90" s="12"/>
      <c r="J90" s="113"/>
      <c r="K90" s="10">
        <f>IF(C86="","",IF(F86&gt;B86,1,0))</f>
        <v>1</v>
      </c>
      <c r="L90" s="4"/>
      <c r="W90" s="95"/>
      <c r="X90" s="78"/>
      <c r="Y90" s="78"/>
      <c r="Z90" s="87"/>
      <c r="AA90" s="87"/>
      <c r="AB90" s="94"/>
      <c r="AC90" s="142" t="s">
        <v>38</v>
      </c>
      <c r="AD90" s="142"/>
      <c r="AE90" s="142"/>
      <c r="AF90" s="141">
        <v>30</v>
      </c>
    </row>
    <row r="91" spans="2:32" ht="13.5" customHeight="1" thickTop="1" x14ac:dyDescent="0.2">
      <c r="B91" s="141"/>
      <c r="C91" s="142"/>
      <c r="D91" s="142"/>
      <c r="E91" s="142"/>
      <c r="F91" s="40"/>
      <c r="G91" s="40"/>
      <c r="H91" s="62"/>
      <c r="I91" s="10">
        <f>IF(C92="","",IF(B92&gt;F92,1,0))</f>
        <v>0</v>
      </c>
      <c r="J91" s="99"/>
      <c r="K91" s="10">
        <f>IF(C86="","",IF(F86&gt;B86,1,0))</f>
        <v>1</v>
      </c>
      <c r="L91" s="18"/>
      <c r="M91" s="157"/>
      <c r="N91" s="157"/>
      <c r="AC91" s="142"/>
      <c r="AD91" s="142"/>
      <c r="AE91" s="142"/>
      <c r="AF91" s="141"/>
    </row>
    <row r="92" spans="2:32" ht="14.65" customHeight="1" x14ac:dyDescent="0.2">
      <c r="B92" s="141">
        <f>SUM(C92:C95)</f>
        <v>38</v>
      </c>
      <c r="C92" s="1">
        <v>4</v>
      </c>
      <c r="D92" s="2" t="s">
        <v>2</v>
      </c>
      <c r="E92" s="1">
        <v>9</v>
      </c>
      <c r="F92" s="141">
        <f>SUM(E92:E95)</f>
        <v>41</v>
      </c>
      <c r="G92" s="2"/>
      <c r="H92" s="63"/>
      <c r="I92" s="10">
        <f>IF(C92="","",IF(B92&gt;F92,1,0))</f>
        <v>0</v>
      </c>
      <c r="J92" s="99"/>
      <c r="K92" s="10">
        <f>IF(C86="","",IF(F86&gt;B86,1,0))</f>
        <v>1</v>
      </c>
      <c r="L92" s="19"/>
      <c r="M92" s="157"/>
      <c r="N92" s="157"/>
    </row>
    <row r="93" spans="2:32" ht="14.65" customHeight="1" thickBot="1" x14ac:dyDescent="0.25">
      <c r="B93" s="141"/>
      <c r="C93" s="1">
        <v>9</v>
      </c>
      <c r="D93" s="2" t="s">
        <v>2</v>
      </c>
      <c r="E93" s="1">
        <v>10</v>
      </c>
      <c r="F93" s="141"/>
      <c r="G93" s="2"/>
      <c r="H93" s="51">
        <f>IF(C92="","",IF(B92&gt;F92,1,0))</f>
        <v>0</v>
      </c>
      <c r="I93" s="85">
        <f>IF(H94="","",1)</f>
        <v>1</v>
      </c>
      <c r="J93" s="114">
        <f>IF(H94="","",1)</f>
        <v>1</v>
      </c>
      <c r="K93" s="10">
        <f>IF(C86="","",IF(F86&gt;B86,1,0))</f>
        <v>1</v>
      </c>
      <c r="L93" s="19"/>
      <c r="M93" s="157"/>
      <c r="N93" s="157"/>
    </row>
    <row r="94" spans="2:32" ht="14.65" customHeight="1" thickTop="1" x14ac:dyDescent="0.2">
      <c r="B94" s="141"/>
      <c r="C94" s="1">
        <v>17</v>
      </c>
      <c r="D94" s="2" t="s">
        <v>2</v>
      </c>
      <c r="E94" s="1">
        <v>7</v>
      </c>
      <c r="F94" s="141"/>
      <c r="G94" s="2"/>
      <c r="H94" s="82">
        <f>IF(C92="","",IF(F92&gt;B92,1,0))</f>
        <v>1</v>
      </c>
      <c r="M94" s="157"/>
      <c r="N94" s="157"/>
    </row>
    <row r="95" spans="2:32" ht="14.65" customHeight="1" x14ac:dyDescent="0.2">
      <c r="B95" s="141"/>
      <c r="C95" s="1">
        <v>8</v>
      </c>
      <c r="D95" s="2" t="s">
        <v>2</v>
      </c>
      <c r="E95" s="1">
        <v>15</v>
      </c>
      <c r="F95" s="141"/>
      <c r="G95" s="2"/>
      <c r="H95" s="83"/>
      <c r="I95" s="10">
        <f>IF(C92="","",IF(F92&gt;B92,1,0))</f>
        <v>1</v>
      </c>
      <c r="M95" s="23"/>
      <c r="N95" s="23"/>
    </row>
    <row r="96" spans="2:32" ht="14.65" customHeight="1" thickBot="1" x14ac:dyDescent="0.25">
      <c r="B96" s="141">
        <v>15</v>
      </c>
      <c r="C96" s="142" t="s">
        <v>23</v>
      </c>
      <c r="D96" s="142"/>
      <c r="E96" s="142"/>
      <c r="F96" s="77"/>
      <c r="G96" s="78"/>
      <c r="H96" s="84"/>
      <c r="I96" s="10">
        <f>IF(C92="","",IF(F92&gt;B92,1,0))</f>
        <v>1</v>
      </c>
      <c r="M96" s="23"/>
      <c r="N96" s="23"/>
    </row>
    <row r="97" spans="2:14" ht="14.65" customHeight="1" thickTop="1" x14ac:dyDescent="0.2">
      <c r="B97" s="141"/>
      <c r="C97" s="142"/>
      <c r="D97" s="142"/>
      <c r="E97" s="142"/>
      <c r="F97" s="4">
        <f>IF(C92="","",IF(F92&gt;B92,1,0))</f>
        <v>1</v>
      </c>
      <c r="G97" s="4">
        <f>IF(C92="","",IF(F92&gt;B92,1,0))</f>
        <v>1</v>
      </c>
      <c r="H97" s="7">
        <f>IF(C92="","",IF(F92&gt;B92,1,0))</f>
        <v>1</v>
      </c>
      <c r="N97" s="25"/>
    </row>
  </sheetData>
  <mergeCells count="140">
    <mergeCell ref="AB80:AB83"/>
    <mergeCell ref="AF80:AF83"/>
    <mergeCell ref="B84:B85"/>
    <mergeCell ref="C84:E85"/>
    <mergeCell ref="AC84:AE85"/>
    <mergeCell ref="AF84:AF85"/>
    <mergeCell ref="B96:B97"/>
    <mergeCell ref="C96:E97"/>
    <mergeCell ref="B86:B89"/>
    <mergeCell ref="F86:F89"/>
    <mergeCell ref="O80:O82"/>
    <mergeCell ref="P80:R81"/>
    <mergeCell ref="S80:S82"/>
    <mergeCell ref="AB86:AB89"/>
    <mergeCell ref="AF86:AF89"/>
    <mergeCell ref="O83:O86"/>
    <mergeCell ref="S83:S86"/>
    <mergeCell ref="B90:B91"/>
    <mergeCell ref="C90:E91"/>
    <mergeCell ref="AC90:AE91"/>
    <mergeCell ref="AF90:AF91"/>
    <mergeCell ref="M91:N94"/>
    <mergeCell ref="B92:B95"/>
    <mergeCell ref="F92:F95"/>
    <mergeCell ref="B80:B83"/>
    <mergeCell ref="F80:F83"/>
    <mergeCell ref="AB62:AB65"/>
    <mergeCell ref="AF62:AF65"/>
    <mergeCell ref="B66:B67"/>
    <mergeCell ref="C66:E67"/>
    <mergeCell ref="AC66:AE67"/>
    <mergeCell ref="AF66:AF67"/>
    <mergeCell ref="B68:B71"/>
    <mergeCell ref="F68:F71"/>
    <mergeCell ref="AB68:AB71"/>
    <mergeCell ref="AF68:AF71"/>
    <mergeCell ref="B72:B73"/>
    <mergeCell ref="C72:E73"/>
    <mergeCell ref="AC72:AE73"/>
    <mergeCell ref="AF72:AF73"/>
    <mergeCell ref="B74:B77"/>
    <mergeCell ref="F74:F77"/>
    <mergeCell ref="AB74:AB77"/>
    <mergeCell ref="AF74:AF77"/>
    <mergeCell ref="B78:B79"/>
    <mergeCell ref="C78:E79"/>
    <mergeCell ref="AC78:AE79"/>
    <mergeCell ref="AF78:AF79"/>
    <mergeCell ref="AB56:AB59"/>
    <mergeCell ref="AF56:AF59"/>
    <mergeCell ref="B60:B61"/>
    <mergeCell ref="C60:E61"/>
    <mergeCell ref="P54:R55"/>
    <mergeCell ref="AC60:AE61"/>
    <mergeCell ref="AF60:AF61"/>
    <mergeCell ref="B62:B65"/>
    <mergeCell ref="F62:F65"/>
    <mergeCell ref="O56:S59"/>
    <mergeCell ref="L54:N55"/>
    <mergeCell ref="T54:V55"/>
    <mergeCell ref="T56:V57"/>
    <mergeCell ref="L56:N57"/>
    <mergeCell ref="B56:B59"/>
    <mergeCell ref="F56:F59"/>
    <mergeCell ref="AC48:AE49"/>
    <mergeCell ref="AF48:AF49"/>
    <mergeCell ref="B50:B53"/>
    <mergeCell ref="F50:F53"/>
    <mergeCell ref="AB50:AB53"/>
    <mergeCell ref="AF50:AF53"/>
    <mergeCell ref="B54:B55"/>
    <mergeCell ref="C54:E55"/>
    <mergeCell ref="AC54:AE55"/>
    <mergeCell ref="AF54:AF55"/>
    <mergeCell ref="O38:O41"/>
    <mergeCell ref="S38:S41"/>
    <mergeCell ref="AB44:AB47"/>
    <mergeCell ref="AF44:AF47"/>
    <mergeCell ref="B42:B43"/>
    <mergeCell ref="C42:E43"/>
    <mergeCell ref="T44:V45"/>
    <mergeCell ref="L46:N47"/>
    <mergeCell ref="T46:V47"/>
    <mergeCell ref="AC30:AE31"/>
    <mergeCell ref="AF30:AF31"/>
    <mergeCell ref="B26:B29"/>
    <mergeCell ref="F26:F29"/>
    <mergeCell ref="AB32:AB35"/>
    <mergeCell ref="AF32:AF35"/>
    <mergeCell ref="L44:N45"/>
    <mergeCell ref="B30:B31"/>
    <mergeCell ref="C30:E31"/>
    <mergeCell ref="O30:S33"/>
    <mergeCell ref="AC36:AE37"/>
    <mergeCell ref="AF36:AF37"/>
    <mergeCell ref="B32:B35"/>
    <mergeCell ref="F32:F35"/>
    <mergeCell ref="AB38:AB41"/>
    <mergeCell ref="AF38:AF41"/>
    <mergeCell ref="B36:B37"/>
    <mergeCell ref="C36:E37"/>
    <mergeCell ref="O36:O37"/>
    <mergeCell ref="S36:S37"/>
    <mergeCell ref="AC42:AE43"/>
    <mergeCell ref="AF42:AF43"/>
    <mergeCell ref="B38:B41"/>
    <mergeCell ref="F38:F41"/>
    <mergeCell ref="AB20:AB23"/>
    <mergeCell ref="AF20:AF23"/>
    <mergeCell ref="B18:B19"/>
    <mergeCell ref="C18:E19"/>
    <mergeCell ref="AC24:AE25"/>
    <mergeCell ref="AF24:AF25"/>
    <mergeCell ref="B20:B23"/>
    <mergeCell ref="F20:F23"/>
    <mergeCell ref="AB26:AB29"/>
    <mergeCell ref="AF26:AF29"/>
    <mergeCell ref="B24:B25"/>
    <mergeCell ref="C24:E25"/>
    <mergeCell ref="AB14:AB17"/>
    <mergeCell ref="AF14:AF17"/>
    <mergeCell ref="AC6:AE7"/>
    <mergeCell ref="AF6:AF7"/>
    <mergeCell ref="AB8:AB11"/>
    <mergeCell ref="AF8:AF11"/>
    <mergeCell ref="B12:B13"/>
    <mergeCell ref="C12:E13"/>
    <mergeCell ref="AC18:AE19"/>
    <mergeCell ref="AF18:AF19"/>
    <mergeCell ref="B14:B17"/>
    <mergeCell ref="F14:F17"/>
    <mergeCell ref="B1:AF1"/>
    <mergeCell ref="L2:V2"/>
    <mergeCell ref="P4:R4"/>
    <mergeCell ref="B6:B7"/>
    <mergeCell ref="C6:E7"/>
    <mergeCell ref="AC12:AE13"/>
    <mergeCell ref="AF12:AF13"/>
    <mergeCell ref="B8:B11"/>
    <mergeCell ref="F8:F11"/>
  </mergeCells>
  <phoneticPr fontId="1"/>
  <pageMargins left="0.78740157480314965" right="0.78740157480314965" top="0.98425196850393692" bottom="0.98425196850393692" header="0.51181102362204722" footer="0.51181102362204722"/>
  <pageSetup paperSize="9" scale="4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:AJ97"/>
  <sheetViews>
    <sheetView view="pageBreakPreview" zoomScale="70" zoomScaleSheetLayoutView="70" workbookViewId="0">
      <selection activeCell="T56" sqref="T56:V57"/>
    </sheetView>
  </sheetViews>
  <sheetFormatPr defaultColWidth="8.90625" defaultRowHeight="14.65" customHeight="1" x14ac:dyDescent="0.2"/>
  <cols>
    <col min="2" max="2" width="5.08984375" customWidth="1"/>
    <col min="3" max="3" width="4.453125" customWidth="1"/>
    <col min="4" max="4" width="2.453125" customWidth="1"/>
    <col min="5" max="5" width="4.453125" bestFit="1" customWidth="1"/>
    <col min="6" max="6" width="5.08984375" customWidth="1"/>
    <col min="7" max="7" width="4.90625" customWidth="1"/>
    <col min="8" max="8" width="4.90625" style="1" customWidth="1"/>
    <col min="9" max="14" width="4.90625" customWidth="1"/>
    <col min="15" max="15" width="7.6328125" customWidth="1"/>
    <col min="16" max="16" width="6" customWidth="1"/>
    <col min="17" max="17" width="4.453125" customWidth="1"/>
    <col min="18" max="18" width="6" customWidth="1"/>
    <col min="19" max="19" width="7.6328125" customWidth="1"/>
    <col min="20" max="27" width="4.90625" customWidth="1"/>
    <col min="28" max="28" width="5.08984375" customWidth="1"/>
    <col min="29" max="29" width="4.453125" customWidth="1"/>
    <col min="30" max="30" width="2.453125" customWidth="1"/>
    <col min="31" max="31" width="4.453125" bestFit="1" customWidth="1"/>
    <col min="32" max="32" width="5.08984375" customWidth="1"/>
  </cols>
  <sheetData>
    <row r="1" spans="2:36" ht="21" x14ac:dyDescent="0.2">
      <c r="B1" s="129" t="str">
        <f>男子!B1</f>
        <v>令和５年度松山市総合体育大会　バスケットボール競技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2:36" ht="14" x14ac:dyDescent="0.2">
      <c r="I2" s="2"/>
      <c r="J2" s="2"/>
      <c r="K2" s="2"/>
      <c r="L2" s="131" t="str">
        <f>男子!L2</f>
        <v>期日：令和５年６月１３日（火）・１４日（水）・１５日（木）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2"/>
      <c r="X2" s="2"/>
      <c r="Y2" s="2"/>
      <c r="Z2" s="2"/>
      <c r="AA2" s="2"/>
      <c r="AB2" s="2"/>
      <c r="AC2" s="2"/>
    </row>
    <row r="3" spans="2:36" ht="14" x14ac:dyDescent="0.2">
      <c r="I3" s="2"/>
      <c r="J3" s="2"/>
      <c r="K3" s="2"/>
      <c r="L3" s="16" t="str">
        <f>男子!L3</f>
        <v>場所：コミュニティセンター　A・B・C（サブ）コート　北条スポーツセンター体育館　Ｄ・Ｅコート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2"/>
      <c r="X3" s="2"/>
      <c r="Y3" s="2"/>
      <c r="Z3" s="2"/>
      <c r="AA3" s="2"/>
      <c r="AB3" s="2"/>
      <c r="AC3" s="2"/>
    </row>
    <row r="4" spans="2:36" ht="13.5" customHeight="1" x14ac:dyDescent="0.2">
      <c r="I4" s="9">
        <v>45090</v>
      </c>
      <c r="J4" s="9"/>
      <c r="K4" s="9">
        <v>45091</v>
      </c>
      <c r="L4" s="9"/>
      <c r="M4" s="9"/>
      <c r="N4" s="9"/>
      <c r="O4" s="9"/>
      <c r="P4" s="132">
        <v>45092</v>
      </c>
      <c r="Q4" s="132"/>
      <c r="R4" s="132"/>
      <c r="S4" s="9"/>
      <c r="T4" s="9"/>
      <c r="U4" s="9"/>
      <c r="V4" s="9"/>
      <c r="W4" s="9">
        <v>45091</v>
      </c>
      <c r="X4" s="9"/>
      <c r="Y4" s="9">
        <v>45090</v>
      </c>
      <c r="AI4" s="2" t="s">
        <v>0</v>
      </c>
      <c r="AJ4" s="2" t="s">
        <v>1</v>
      </c>
    </row>
    <row r="5" spans="2:36" ht="13.5" customHeight="1" x14ac:dyDescent="0.2">
      <c r="AI5" s="2"/>
      <c r="AJ5" s="2"/>
    </row>
    <row r="6" spans="2:36" ht="13.5" customHeight="1" thickBot="1" x14ac:dyDescent="0.25">
      <c r="B6" s="158">
        <v>1</v>
      </c>
      <c r="C6" s="134" t="s">
        <v>26</v>
      </c>
      <c r="D6" s="135"/>
      <c r="E6" s="136"/>
      <c r="F6" s="77"/>
      <c r="G6" s="78"/>
      <c r="H6" s="79"/>
      <c r="I6" s="80"/>
      <c r="J6" s="81"/>
      <c r="K6" s="10">
        <f>IF(C8="","",IF(B8&gt;F8,1,0))</f>
        <v>1</v>
      </c>
      <c r="L6" s="10"/>
      <c r="M6" s="10"/>
      <c r="N6" s="12"/>
      <c r="R6" s="12"/>
      <c r="X6" s="78"/>
      <c r="Y6" s="78"/>
      <c r="Z6" s="78"/>
      <c r="AA6" s="78"/>
      <c r="AB6" s="97"/>
      <c r="AC6" s="134" t="s">
        <v>13</v>
      </c>
      <c r="AD6" s="135"/>
      <c r="AE6" s="136"/>
      <c r="AF6" s="159">
        <v>14</v>
      </c>
      <c r="AI6" s="3">
        <v>8</v>
      </c>
      <c r="AJ6" s="39"/>
    </row>
    <row r="7" spans="2:36" ht="13.5" customHeight="1" thickTop="1" x14ac:dyDescent="0.2">
      <c r="B7" s="158"/>
      <c r="C7" s="137"/>
      <c r="D7" s="138"/>
      <c r="E7" s="138"/>
      <c r="F7" s="61"/>
      <c r="G7" s="4"/>
      <c r="H7" s="7"/>
      <c r="J7" s="109"/>
      <c r="K7" s="10">
        <f>IF(C8="","",IF(B8&gt;F8,1,0))</f>
        <v>1</v>
      </c>
      <c r="L7" s="4"/>
      <c r="M7" s="4"/>
      <c r="R7" s="12"/>
      <c r="W7" s="95"/>
      <c r="Z7" s="4"/>
      <c r="AA7" s="4"/>
      <c r="AB7" s="4"/>
      <c r="AC7" s="137"/>
      <c r="AD7" s="138"/>
      <c r="AE7" s="139"/>
      <c r="AF7" s="159"/>
      <c r="AI7" s="3">
        <v>9</v>
      </c>
      <c r="AJ7" s="39"/>
    </row>
    <row r="8" spans="2:36" ht="13.5" customHeight="1" x14ac:dyDescent="0.2">
      <c r="B8" s="141">
        <f>SUM(C8:C11)</f>
        <v>67</v>
      </c>
      <c r="C8" s="1">
        <v>26</v>
      </c>
      <c r="D8" s="2" t="s">
        <v>2</v>
      </c>
      <c r="E8" s="1">
        <v>12</v>
      </c>
      <c r="F8" s="141">
        <f>SUM(E8:E11)</f>
        <v>48</v>
      </c>
      <c r="G8" s="2"/>
      <c r="J8" s="99"/>
      <c r="K8" s="10">
        <f>IF(C8="","",IF(B8&gt;F8,1,0))</f>
        <v>1</v>
      </c>
      <c r="L8" s="4"/>
      <c r="M8" s="4"/>
      <c r="W8" s="95"/>
      <c r="AB8" s="141">
        <f>SUM(AC8:AC11)</f>
        <v>71</v>
      </c>
      <c r="AC8" s="1">
        <v>20</v>
      </c>
      <c r="AD8" s="2" t="s">
        <v>2</v>
      </c>
      <c r="AE8" s="1">
        <v>3</v>
      </c>
      <c r="AF8" s="141">
        <f>SUM(AE8:AE11)</f>
        <v>18</v>
      </c>
      <c r="AI8" s="3">
        <v>10</v>
      </c>
      <c r="AJ8" s="39"/>
    </row>
    <row r="9" spans="2:36" ht="13.5" customHeight="1" thickBot="1" x14ac:dyDescent="0.25">
      <c r="B9" s="141"/>
      <c r="C9" s="1">
        <v>14</v>
      </c>
      <c r="D9" s="2" t="s">
        <v>2</v>
      </c>
      <c r="E9" s="1">
        <v>15</v>
      </c>
      <c r="F9" s="141"/>
      <c r="G9" s="2"/>
      <c r="J9" s="99">
        <f>IF(C8="","",IF(B8&gt;F8,1,0))</f>
        <v>1</v>
      </c>
      <c r="K9" s="112">
        <f>IF(J9="","",1)</f>
        <v>1</v>
      </c>
      <c r="L9" s="81">
        <f>IF(J9="","",1)</f>
        <v>1</v>
      </c>
      <c r="M9" s="4"/>
      <c r="V9" s="78"/>
      <c r="W9" s="102"/>
      <c r="AB9" s="141"/>
      <c r="AC9" s="1">
        <v>20</v>
      </c>
      <c r="AD9" s="2" t="s">
        <v>2</v>
      </c>
      <c r="AE9" s="1">
        <v>9</v>
      </c>
      <c r="AF9" s="141"/>
      <c r="AI9" s="3">
        <v>11</v>
      </c>
      <c r="AJ9" s="39"/>
    </row>
    <row r="10" spans="2:36" ht="13.5" customHeight="1" thickTop="1" x14ac:dyDescent="0.2">
      <c r="B10" s="141"/>
      <c r="C10" s="1">
        <v>16</v>
      </c>
      <c r="D10" s="2" t="s">
        <v>2</v>
      </c>
      <c r="E10" s="1">
        <v>10</v>
      </c>
      <c r="F10" s="141"/>
      <c r="G10" s="2"/>
      <c r="J10" s="49">
        <f>IF(C8="","",IF(F8&gt;B8,1,0))</f>
        <v>0</v>
      </c>
      <c r="K10" s="61"/>
      <c r="L10" s="109"/>
      <c r="M10" s="10">
        <f>IF(C20="","",IF(B20&gt;F20,1,0))</f>
        <v>1</v>
      </c>
      <c r="U10" s="95"/>
      <c r="V10" s="4"/>
      <c r="W10" s="4"/>
      <c r="X10" s="55"/>
      <c r="AB10" s="141"/>
      <c r="AC10" s="1">
        <v>16</v>
      </c>
      <c r="AD10" s="2" t="s">
        <v>2</v>
      </c>
      <c r="AE10" s="1">
        <v>4</v>
      </c>
      <c r="AF10" s="141"/>
      <c r="AI10" s="3">
        <v>12</v>
      </c>
      <c r="AJ10" s="39"/>
    </row>
    <row r="11" spans="2:36" ht="13.5" customHeight="1" x14ac:dyDescent="0.2">
      <c r="B11" s="141"/>
      <c r="C11" s="1">
        <v>11</v>
      </c>
      <c r="D11" s="2" t="s">
        <v>2</v>
      </c>
      <c r="E11" s="1">
        <v>11</v>
      </c>
      <c r="F11" s="141"/>
      <c r="G11" s="2"/>
      <c r="I11" s="12"/>
      <c r="J11" s="52"/>
      <c r="K11" s="10">
        <f>IF(C8="","",IF(F8&gt;B8,1,0))</f>
        <v>0</v>
      </c>
      <c r="L11" s="99"/>
      <c r="M11" s="10">
        <f>IF(C20="","",IF(B20&gt;F20,1,0))</f>
        <v>1</v>
      </c>
      <c r="P11" s="12"/>
      <c r="Q11" s="12"/>
      <c r="U11" s="95"/>
      <c r="X11" s="55"/>
      <c r="AB11" s="141"/>
      <c r="AC11" s="1">
        <v>15</v>
      </c>
      <c r="AD11" s="2" t="s">
        <v>2</v>
      </c>
      <c r="AE11" s="1">
        <v>2</v>
      </c>
      <c r="AF11" s="141"/>
      <c r="AI11" s="3">
        <v>13</v>
      </c>
      <c r="AJ11" s="39"/>
    </row>
    <row r="12" spans="2:36" ht="13.5" customHeight="1" thickBot="1" x14ac:dyDescent="0.25">
      <c r="B12" s="160">
        <v>2</v>
      </c>
      <c r="C12" s="142" t="s">
        <v>18</v>
      </c>
      <c r="D12" s="142"/>
      <c r="E12" s="142"/>
      <c r="F12" s="86">
        <f>IF(C14="","",IF(B14&gt;F14,1,0))</f>
        <v>1</v>
      </c>
      <c r="G12" s="81">
        <f>IF(C14="","",IF(B14&gt;F14,1,0))</f>
        <v>1</v>
      </c>
      <c r="H12" s="87">
        <f>IF(C14="","",IF(B14&gt;F14,1,0))</f>
        <v>1</v>
      </c>
      <c r="I12" s="12"/>
      <c r="J12" s="52"/>
      <c r="K12" s="10">
        <f>IF(C8="","",IF(F8&gt;B8,1,0))</f>
        <v>0</v>
      </c>
      <c r="L12" s="99"/>
      <c r="M12" s="10">
        <f>IF(C20="","",IF(B20&gt;F20,1,0))</f>
        <v>1</v>
      </c>
      <c r="P12" s="12"/>
      <c r="Q12" s="12"/>
      <c r="U12" s="95"/>
      <c r="X12" s="53"/>
      <c r="Z12" s="4">
        <f>IF(AC14="","",IF(AB14&gt;AF14,1,0))</f>
        <v>0</v>
      </c>
      <c r="AA12" s="4">
        <f>IF(AC14="","",IF(AB14&gt;AF14,1,0))</f>
        <v>0</v>
      </c>
      <c r="AB12" s="14">
        <f>IF(AC14="","",IF(AB14&gt;AF14,1,0))</f>
        <v>0</v>
      </c>
      <c r="AC12" s="142" t="s">
        <v>38</v>
      </c>
      <c r="AD12" s="142"/>
      <c r="AE12" s="142"/>
      <c r="AF12" s="161">
        <v>15</v>
      </c>
      <c r="AI12" s="3">
        <v>15</v>
      </c>
      <c r="AJ12" s="39"/>
    </row>
    <row r="13" spans="2:36" ht="13.5" customHeight="1" thickTop="1" x14ac:dyDescent="0.2">
      <c r="B13" s="160"/>
      <c r="C13" s="142"/>
      <c r="D13" s="142"/>
      <c r="E13" s="142"/>
      <c r="H13" s="88"/>
      <c r="I13" s="10">
        <f>IF(C14="","",IF(B14&gt;F14,1,0))</f>
        <v>1</v>
      </c>
      <c r="J13" s="49"/>
      <c r="K13" s="10">
        <f>IF(C8="","",IF(F8&gt;B8,1,0))</f>
        <v>0</v>
      </c>
      <c r="L13" s="99"/>
      <c r="M13" s="10">
        <f>IF(C20="","",IF(B20&gt;F20,1,0))</f>
        <v>1</v>
      </c>
      <c r="U13" s="95"/>
      <c r="X13" s="53"/>
      <c r="Z13" s="48"/>
      <c r="AA13" s="40"/>
      <c r="AB13" s="40"/>
      <c r="AC13" s="142"/>
      <c r="AD13" s="142"/>
      <c r="AE13" s="142"/>
      <c r="AF13" s="161"/>
      <c r="AI13" s="3">
        <v>16</v>
      </c>
      <c r="AJ13" s="39"/>
    </row>
    <row r="14" spans="2:36" ht="13.5" customHeight="1" x14ac:dyDescent="0.2">
      <c r="B14" s="141">
        <f>SUM(C14:C17)</f>
        <v>59</v>
      </c>
      <c r="C14" s="1">
        <v>11</v>
      </c>
      <c r="D14" s="2" t="s">
        <v>2</v>
      </c>
      <c r="E14" s="1">
        <v>2</v>
      </c>
      <c r="F14" s="141">
        <f>SUM(E14:E17)</f>
        <v>26</v>
      </c>
      <c r="G14" s="2"/>
      <c r="H14" s="83"/>
      <c r="I14" s="10">
        <f>IF(C14="","",IF(B14&gt;F14,1,0))</f>
        <v>1</v>
      </c>
      <c r="J14" s="49"/>
      <c r="K14" s="10">
        <f>IF(C8="","",IF(F8&gt;B8,1,0))</f>
        <v>0</v>
      </c>
      <c r="L14" s="99"/>
      <c r="M14" s="10">
        <f>IF(C20="","",IF(B20&gt;F20,1,0))</f>
        <v>1</v>
      </c>
      <c r="R14" s="26"/>
      <c r="U14" s="95"/>
      <c r="X14" s="53"/>
      <c r="Z14" s="53"/>
      <c r="AB14" s="141">
        <f>SUM(AC14:AC17)</f>
        <v>46</v>
      </c>
      <c r="AC14" s="1">
        <v>15</v>
      </c>
      <c r="AD14" s="2" t="s">
        <v>2</v>
      </c>
      <c r="AE14" s="1">
        <v>16</v>
      </c>
      <c r="AF14" s="141">
        <f>SUM(AE14:AE17)</f>
        <v>58</v>
      </c>
      <c r="AI14" s="3">
        <v>17</v>
      </c>
      <c r="AJ14" s="39"/>
    </row>
    <row r="15" spans="2:36" ht="13.5" customHeight="1" thickBot="1" x14ac:dyDescent="0.25">
      <c r="B15" s="141"/>
      <c r="C15" s="1">
        <v>16</v>
      </c>
      <c r="D15" s="2" t="s">
        <v>2</v>
      </c>
      <c r="E15" s="1">
        <v>6</v>
      </c>
      <c r="F15" s="141"/>
      <c r="G15" s="2"/>
      <c r="H15" s="82">
        <f>IF(C14="","",IF(B14&gt;F14,1,0))</f>
        <v>1</v>
      </c>
      <c r="I15" s="89">
        <f>IF(H16="","",1)</f>
        <v>1</v>
      </c>
      <c r="J15" s="90">
        <f>IF(H16="","",1)</f>
        <v>1</v>
      </c>
      <c r="K15" s="10">
        <f>IF(C8="","",IF(F8&gt;B8,1,0))</f>
        <v>0</v>
      </c>
      <c r="L15" s="99"/>
      <c r="M15" s="10">
        <f>IF(C20="","",IF(B20&gt;F20,1,0))</f>
        <v>1</v>
      </c>
      <c r="U15" s="95"/>
      <c r="X15" s="77"/>
      <c r="Y15" s="96"/>
      <c r="Z15" s="55">
        <f>IF(AC14="","",IF(AB14&gt;AF14,1,0))</f>
        <v>0</v>
      </c>
      <c r="AB15" s="141"/>
      <c r="AC15" s="1">
        <v>8</v>
      </c>
      <c r="AD15" s="2" t="s">
        <v>2</v>
      </c>
      <c r="AE15" s="1">
        <v>12</v>
      </c>
      <c r="AF15" s="141"/>
      <c r="AI15" s="3">
        <v>18</v>
      </c>
      <c r="AJ15" s="39"/>
    </row>
    <row r="16" spans="2:36" ht="13.5" customHeight="1" thickTop="1" x14ac:dyDescent="0.2">
      <c r="B16" s="141"/>
      <c r="C16" s="1">
        <v>22</v>
      </c>
      <c r="D16" s="2" t="s">
        <v>2</v>
      </c>
      <c r="E16" s="1">
        <v>8</v>
      </c>
      <c r="F16" s="141"/>
      <c r="G16" s="2"/>
      <c r="H16" s="51">
        <f>IF(C14="","",IF(F14&gt;B14,1,0))</f>
        <v>0</v>
      </c>
      <c r="J16" s="4"/>
      <c r="K16" s="4"/>
      <c r="L16" s="99"/>
      <c r="M16" s="10">
        <f>IF(C20="","",IF(B20&gt;F20,1,0))</f>
        <v>1</v>
      </c>
      <c r="U16" s="95"/>
      <c r="X16" s="4"/>
      <c r="Y16" s="99"/>
      <c r="Z16" s="34">
        <f>IF(AC14="","",IF(AB14&lt;AF14,1,0))</f>
        <v>1</v>
      </c>
      <c r="AB16" s="141"/>
      <c r="AC16" s="1">
        <v>13</v>
      </c>
      <c r="AD16" s="2" t="s">
        <v>2</v>
      </c>
      <c r="AE16" s="1">
        <v>11</v>
      </c>
      <c r="AF16" s="141"/>
      <c r="AI16" s="3">
        <v>19</v>
      </c>
      <c r="AJ16" s="39"/>
    </row>
    <row r="17" spans="2:36" ht="13.5" customHeight="1" x14ac:dyDescent="0.2">
      <c r="B17" s="141"/>
      <c r="C17" s="1">
        <v>10</v>
      </c>
      <c r="D17" s="2" t="s">
        <v>2</v>
      </c>
      <c r="E17" s="1">
        <v>10</v>
      </c>
      <c r="F17" s="141"/>
      <c r="G17" s="2"/>
      <c r="H17" s="63"/>
      <c r="I17" s="10">
        <f>IF(C14="","",IF(F14&gt;B14,1,0))</f>
        <v>0</v>
      </c>
      <c r="J17" s="4"/>
      <c r="K17" s="4"/>
      <c r="L17" s="99"/>
      <c r="M17" s="10">
        <f>IF(C20="","",IF(B20&gt;F20,1,0))</f>
        <v>1</v>
      </c>
      <c r="Q17" t="s">
        <v>5</v>
      </c>
      <c r="U17" s="95"/>
      <c r="Y17" s="95"/>
      <c r="AB17" s="141"/>
      <c r="AC17" s="1">
        <v>10</v>
      </c>
      <c r="AD17" s="2" t="s">
        <v>2</v>
      </c>
      <c r="AE17" s="1">
        <v>19</v>
      </c>
      <c r="AF17" s="141"/>
      <c r="AI17" s="3">
        <v>20</v>
      </c>
      <c r="AJ17" s="39"/>
    </row>
    <row r="18" spans="2:36" ht="13.5" customHeight="1" thickBot="1" x14ac:dyDescent="0.25">
      <c r="B18" s="160">
        <v>3</v>
      </c>
      <c r="C18" s="142" t="s">
        <v>20</v>
      </c>
      <c r="D18" s="142"/>
      <c r="E18" s="142"/>
      <c r="F18" s="54"/>
      <c r="G18" s="43"/>
      <c r="H18" s="66"/>
      <c r="I18" s="10">
        <f>IF(C14="","",IF(F14&gt;B14,1,0))</f>
        <v>0</v>
      </c>
      <c r="J18" s="4"/>
      <c r="K18" s="4"/>
      <c r="L18" s="99"/>
      <c r="M18" s="10">
        <f>IF(C20="","",IF(B20&gt;F20,1,0))</f>
        <v>1</v>
      </c>
      <c r="U18" s="95"/>
      <c r="Y18" s="95"/>
      <c r="Z18" s="78"/>
      <c r="AA18" s="78"/>
      <c r="AB18" s="97"/>
      <c r="AC18" s="142" t="s">
        <v>23</v>
      </c>
      <c r="AD18" s="142"/>
      <c r="AE18" s="142"/>
      <c r="AF18" s="161">
        <v>16</v>
      </c>
      <c r="AI18" s="3">
        <v>22</v>
      </c>
      <c r="AJ18" s="39"/>
    </row>
    <row r="19" spans="2:36" ht="13.5" customHeight="1" thickTop="1" x14ac:dyDescent="0.2">
      <c r="B19" s="160"/>
      <c r="C19" s="142"/>
      <c r="D19" s="142"/>
      <c r="E19" s="142"/>
      <c r="F19" s="4">
        <f>IF(C14="","",IF(F14&gt;B14,1,0))</f>
        <v>0</v>
      </c>
      <c r="G19" s="4">
        <f>IF(C14="","",IF(F14&gt;B14,1,0))</f>
        <v>0</v>
      </c>
      <c r="H19" s="7">
        <f>IF(C14="","",IF(F14&gt;B14,1,0))</f>
        <v>0</v>
      </c>
      <c r="J19" s="4"/>
      <c r="K19" s="4"/>
      <c r="L19" s="99"/>
      <c r="M19" s="10">
        <f>IF(C20="","",IF(B20&gt;F20,1,0))</f>
        <v>1</v>
      </c>
      <c r="P19" s="26"/>
      <c r="Q19" s="26"/>
      <c r="U19" s="95"/>
      <c r="Z19" s="4">
        <f>IF(AC14="","",IF(AB14&lt;AF14,1,0))</f>
        <v>1</v>
      </c>
      <c r="AA19" s="4">
        <f>IF(AC14="","",IF(AB14&lt;AF14,1,0))</f>
        <v>1</v>
      </c>
      <c r="AB19" s="4">
        <f>IF(AC14="","",IF(AB14&lt;AF14,1,0))</f>
        <v>1</v>
      </c>
      <c r="AC19" s="142"/>
      <c r="AD19" s="142"/>
      <c r="AE19" s="142"/>
      <c r="AF19" s="161"/>
      <c r="AI19" s="3">
        <v>23</v>
      </c>
      <c r="AJ19" s="39"/>
    </row>
    <row r="20" spans="2:36" ht="13.5" customHeight="1" x14ac:dyDescent="0.2">
      <c r="B20" s="141">
        <f>SUM(C20:C23)</f>
        <v>70</v>
      </c>
      <c r="C20" s="1">
        <v>17</v>
      </c>
      <c r="D20" s="2" t="s">
        <v>2</v>
      </c>
      <c r="E20" s="1">
        <v>6</v>
      </c>
      <c r="F20" s="141">
        <f>SUM(E20:E23)</f>
        <v>32</v>
      </c>
      <c r="G20" s="2"/>
      <c r="J20" s="4"/>
      <c r="K20" s="4"/>
      <c r="L20" s="99"/>
      <c r="M20" s="10">
        <f>IF(C20="","",IF(B20&gt;F20,1,0))</f>
        <v>1</v>
      </c>
      <c r="U20" s="95"/>
      <c r="AB20" s="141">
        <f>SUM(AC20:AC23)</f>
        <v>53</v>
      </c>
      <c r="AC20" s="1">
        <v>16</v>
      </c>
      <c r="AD20" s="2" t="s">
        <v>2</v>
      </c>
      <c r="AE20" s="1">
        <v>2</v>
      </c>
      <c r="AF20" s="141">
        <f>SUM(AE20:AE23)</f>
        <v>26</v>
      </c>
      <c r="AI20" s="3">
        <v>24</v>
      </c>
      <c r="AJ20" s="39"/>
    </row>
    <row r="21" spans="2:36" ht="13.5" customHeight="1" thickBot="1" x14ac:dyDescent="0.25">
      <c r="B21" s="141"/>
      <c r="C21" s="1">
        <v>25</v>
      </c>
      <c r="D21" s="2" t="s">
        <v>2</v>
      </c>
      <c r="E21" s="1">
        <v>8</v>
      </c>
      <c r="F21" s="141"/>
      <c r="G21" s="2"/>
      <c r="J21" s="4"/>
      <c r="K21" s="4"/>
      <c r="L21" s="99">
        <f>IF(C20="","",IF(B20&gt;F20,1,0))</f>
        <v>1</v>
      </c>
      <c r="M21" s="112">
        <f>IF(L21="","",1)</f>
        <v>1</v>
      </c>
      <c r="N21" s="81">
        <f>IF(L21="","",1)</f>
        <v>1</v>
      </c>
      <c r="O21" s="4"/>
      <c r="T21" s="78"/>
      <c r="U21" s="102"/>
      <c r="AB21" s="141"/>
      <c r="AC21" s="1">
        <v>11</v>
      </c>
      <c r="AD21" s="2" t="s">
        <v>2</v>
      </c>
      <c r="AE21" s="1">
        <v>5</v>
      </c>
      <c r="AF21" s="141"/>
      <c r="AI21" s="3">
        <v>25</v>
      </c>
      <c r="AJ21" s="39"/>
    </row>
    <row r="22" spans="2:36" ht="13.5" customHeight="1" thickTop="1" x14ac:dyDescent="0.2">
      <c r="B22" s="141"/>
      <c r="C22" s="1">
        <v>18</v>
      </c>
      <c r="D22" s="2" t="s">
        <v>2</v>
      </c>
      <c r="E22" s="1">
        <v>5</v>
      </c>
      <c r="F22" s="141"/>
      <c r="G22" s="2"/>
      <c r="J22" s="4"/>
      <c r="K22" s="4"/>
      <c r="L22" s="4">
        <f>IF(C20="","",IF(F20&gt;B20,1,0))</f>
        <v>0</v>
      </c>
      <c r="M22" s="61"/>
      <c r="N22" s="99"/>
      <c r="T22" s="61" t="str">
        <f>IF(V23="","",1)</f>
        <v/>
      </c>
      <c r="U22" s="49"/>
      <c r="V22" s="53"/>
      <c r="AB22" s="141"/>
      <c r="AC22" s="1">
        <v>14</v>
      </c>
      <c r="AD22" s="2" t="s">
        <v>2</v>
      </c>
      <c r="AE22" s="1">
        <v>4</v>
      </c>
      <c r="AF22" s="141"/>
      <c r="AI22" s="3">
        <v>26</v>
      </c>
      <c r="AJ22" s="39"/>
    </row>
    <row r="23" spans="2:36" ht="13.5" customHeight="1" x14ac:dyDescent="0.2">
      <c r="B23" s="141"/>
      <c r="C23" s="1">
        <v>10</v>
      </c>
      <c r="D23" s="2" t="s">
        <v>2</v>
      </c>
      <c r="E23" s="1">
        <v>13</v>
      </c>
      <c r="F23" s="141"/>
      <c r="G23" s="2"/>
      <c r="I23" s="12"/>
      <c r="J23" s="10"/>
      <c r="K23" s="10"/>
      <c r="L23" s="4"/>
      <c r="M23" s="47">
        <f>IF(C20="","",IF(F20&gt;B20,1,0))</f>
        <v>0</v>
      </c>
      <c r="N23" s="99"/>
      <c r="T23" s="53"/>
      <c r="V23" s="53"/>
      <c r="AB23" s="141"/>
      <c r="AC23" s="1">
        <v>12</v>
      </c>
      <c r="AD23" s="2" t="s">
        <v>2</v>
      </c>
      <c r="AE23" s="1">
        <v>15</v>
      </c>
      <c r="AF23" s="141"/>
      <c r="AI23" s="3">
        <v>27</v>
      </c>
      <c r="AJ23" s="39"/>
    </row>
    <row r="24" spans="2:36" ht="13.5" customHeight="1" x14ac:dyDescent="0.2">
      <c r="B24" s="160">
        <v>4</v>
      </c>
      <c r="C24" s="142" t="s">
        <v>39</v>
      </c>
      <c r="D24" s="142"/>
      <c r="E24" s="142"/>
      <c r="F24" s="41">
        <f>IF(C26="","",IF(B26&gt;F26,1,0))</f>
        <v>0</v>
      </c>
      <c r="G24" s="42">
        <f>IF(C26="","",IF(B26&gt;F26,1,0))</f>
        <v>0</v>
      </c>
      <c r="H24" s="45">
        <f>IF(C26="","",IF(B26&gt;F26,1,0))</f>
        <v>0</v>
      </c>
      <c r="I24" s="12"/>
      <c r="J24" s="10"/>
      <c r="K24" s="10"/>
      <c r="L24" s="4"/>
      <c r="M24" s="47">
        <f>IF(C20="","",IF(F20&gt;B20,1,0))</f>
        <v>0</v>
      </c>
      <c r="N24" s="99"/>
      <c r="T24" s="64"/>
      <c r="V24" s="64"/>
      <c r="W24" s="2"/>
      <c r="Z24" s="42">
        <f>IF(AC26="","",IF(AB26&gt;AF26,1,0))</f>
        <v>0</v>
      </c>
      <c r="AA24" s="42">
        <f>IF(AC26="","",IF(AB26&gt;AF26,1,0))</f>
        <v>0</v>
      </c>
      <c r="AB24" s="70">
        <f>IF(AC26="","",IF(AB26&gt;AF26,1,0))</f>
        <v>0</v>
      </c>
      <c r="AC24" s="142" t="s">
        <v>27</v>
      </c>
      <c r="AD24" s="142"/>
      <c r="AE24" s="142"/>
      <c r="AF24" s="161">
        <v>17</v>
      </c>
      <c r="AI24" s="3">
        <v>29</v>
      </c>
      <c r="AJ24" s="39"/>
    </row>
    <row r="25" spans="2:36" ht="13.5" customHeight="1" x14ac:dyDescent="0.2">
      <c r="B25" s="160"/>
      <c r="C25" s="142"/>
      <c r="D25" s="142"/>
      <c r="E25" s="142"/>
      <c r="H25" s="62"/>
      <c r="I25" s="10">
        <f>IF(C26="","",IF(B26&gt;F26,1,0))</f>
        <v>0</v>
      </c>
      <c r="J25" s="4"/>
      <c r="K25" s="4"/>
      <c r="L25" s="4"/>
      <c r="M25" s="47">
        <f>IF(C20="","",IF(F20&gt;B20,1,0))</f>
        <v>0</v>
      </c>
      <c r="N25" s="99"/>
      <c r="T25" s="64"/>
      <c r="V25" s="64"/>
      <c r="W25" s="2"/>
      <c r="Y25" s="57"/>
      <c r="AC25" s="142"/>
      <c r="AD25" s="142"/>
      <c r="AE25" s="142"/>
      <c r="AF25" s="161"/>
      <c r="AI25" s="3">
        <v>30</v>
      </c>
      <c r="AJ25" s="39"/>
    </row>
    <row r="26" spans="2:36" ht="13.5" customHeight="1" x14ac:dyDescent="0.2">
      <c r="B26" s="141">
        <f>SUM(C26:C29)</f>
        <v>24</v>
      </c>
      <c r="C26" s="1">
        <v>6</v>
      </c>
      <c r="D26" s="2" t="s">
        <v>2</v>
      </c>
      <c r="E26" s="1">
        <v>11</v>
      </c>
      <c r="F26" s="141">
        <f>SUM(E26:E29)</f>
        <v>52</v>
      </c>
      <c r="G26" s="2"/>
      <c r="H26" s="63"/>
      <c r="I26" s="10">
        <f>IF(C26="","",IF(B26&gt;F26,1,0))</f>
        <v>0</v>
      </c>
      <c r="J26" s="4"/>
      <c r="K26" s="4"/>
      <c r="L26" s="4"/>
      <c r="M26" s="47">
        <f>IF(C20="","",IF(F20&gt;B20,1,0))</f>
        <v>0</v>
      </c>
      <c r="N26" s="99"/>
      <c r="T26" s="65"/>
      <c r="V26" s="65"/>
      <c r="W26" s="24"/>
      <c r="Y26" s="57"/>
      <c r="AB26" s="141">
        <f>SUM(AC26:AC29)</f>
        <v>28</v>
      </c>
      <c r="AC26" s="1">
        <v>4</v>
      </c>
      <c r="AD26" s="2" t="s">
        <v>2</v>
      </c>
      <c r="AE26" s="1">
        <v>9</v>
      </c>
      <c r="AF26" s="141">
        <f>SUM(AE26:AE29)</f>
        <v>49</v>
      </c>
      <c r="AI26" s="3">
        <v>31</v>
      </c>
      <c r="AJ26" s="39"/>
    </row>
    <row r="27" spans="2:36" ht="13.5" customHeight="1" thickBot="1" x14ac:dyDescent="0.25">
      <c r="B27" s="141"/>
      <c r="C27" s="1">
        <v>8</v>
      </c>
      <c r="D27" s="2" t="s">
        <v>2</v>
      </c>
      <c r="E27" s="1">
        <v>17</v>
      </c>
      <c r="F27" s="141"/>
      <c r="G27" s="2"/>
      <c r="H27" s="51">
        <f>IF(C26="","",IF(B26&gt;F26,1,0))</f>
        <v>0</v>
      </c>
      <c r="I27" s="85">
        <f>IF(H28="","",1)</f>
        <v>1</v>
      </c>
      <c r="J27" s="81">
        <f>IF(H28="","",1)</f>
        <v>1</v>
      </c>
      <c r="K27" s="4"/>
      <c r="L27" s="4"/>
      <c r="M27" s="47">
        <f>IF(C20="","",IF(F20&gt;B20,1,0))</f>
        <v>0</v>
      </c>
      <c r="N27" s="99"/>
      <c r="T27" s="64"/>
      <c r="V27" s="64"/>
      <c r="W27" s="2"/>
      <c r="X27" s="78"/>
      <c r="Y27" s="96"/>
      <c r="Z27" s="34">
        <f>IF(AC26="","",IF(AB26&gt;AF26,1,0))</f>
        <v>0</v>
      </c>
      <c r="AB27" s="141"/>
      <c r="AC27" s="1">
        <v>6</v>
      </c>
      <c r="AD27" s="2" t="s">
        <v>2</v>
      </c>
      <c r="AE27" s="1">
        <v>16</v>
      </c>
      <c r="AF27" s="141"/>
      <c r="AI27" s="3">
        <v>32</v>
      </c>
      <c r="AJ27" s="39"/>
    </row>
    <row r="28" spans="2:36" ht="13.5" customHeight="1" thickTop="1" x14ac:dyDescent="0.2">
      <c r="B28" s="141"/>
      <c r="C28" s="1">
        <v>4</v>
      </c>
      <c r="D28" s="2" t="s">
        <v>2</v>
      </c>
      <c r="E28" s="1">
        <v>12</v>
      </c>
      <c r="F28" s="141"/>
      <c r="G28" s="2"/>
      <c r="H28" s="82">
        <f>IF(C26="","",IF(F26&gt;B26,1,0))</f>
        <v>1</v>
      </c>
      <c r="J28" s="109"/>
      <c r="K28" s="10">
        <f>IF(C32="","",IF(B32&gt;F32,1,0))</f>
        <v>1</v>
      </c>
      <c r="L28" s="4"/>
      <c r="M28" s="47">
        <f>IF(C20="","",IF(F20&gt;B20,1,0))</f>
        <v>0</v>
      </c>
      <c r="N28" s="99"/>
      <c r="O28" s="10">
        <f>IF(C44="","",IF(B44&gt;F44,1,0))</f>
        <v>1</v>
      </c>
      <c r="P28" s="162"/>
      <c r="Q28" s="162"/>
      <c r="R28" s="162"/>
      <c r="T28" s="64"/>
      <c r="V28" s="64"/>
      <c r="W28" s="69"/>
      <c r="X28" s="4"/>
      <c r="Y28" s="99"/>
      <c r="Z28" s="34">
        <f>IF(AC26="","",IF(AB26&lt;AF26,1,0))</f>
        <v>1</v>
      </c>
      <c r="AB28" s="141"/>
      <c r="AC28" s="1">
        <v>6</v>
      </c>
      <c r="AD28" s="2" t="s">
        <v>2</v>
      </c>
      <c r="AE28" s="1">
        <v>15</v>
      </c>
      <c r="AF28" s="141"/>
    </row>
    <row r="29" spans="2:36" ht="13.5" customHeight="1" x14ac:dyDescent="0.2">
      <c r="B29" s="141"/>
      <c r="C29" s="1">
        <v>6</v>
      </c>
      <c r="D29" s="2" t="s">
        <v>2</v>
      </c>
      <c r="E29" s="1">
        <v>12</v>
      </c>
      <c r="F29" s="141"/>
      <c r="G29" s="2"/>
      <c r="H29" s="83"/>
      <c r="I29" s="10">
        <f>IF(C26="","",IF(F26&gt;B26,1,0))</f>
        <v>1</v>
      </c>
      <c r="J29" s="99"/>
      <c r="K29" s="10">
        <f>IF(C32="","",IF(B32&gt;F32,1,0))</f>
        <v>1</v>
      </c>
      <c r="L29" s="14"/>
      <c r="M29" s="47">
        <f>IF(C20="","",IF(F20&gt;B20,1,0))</f>
        <v>0</v>
      </c>
      <c r="N29" s="110"/>
      <c r="O29" s="2"/>
      <c r="P29" s="162"/>
      <c r="Q29" s="162"/>
      <c r="R29" s="162"/>
      <c r="T29" s="64"/>
      <c r="V29" s="64"/>
      <c r="W29" s="57"/>
      <c r="Y29" s="95"/>
      <c r="AB29" s="141"/>
      <c r="AC29" s="1">
        <v>12</v>
      </c>
      <c r="AD29" s="2" t="s">
        <v>2</v>
      </c>
      <c r="AE29" s="1">
        <v>9</v>
      </c>
      <c r="AF29" s="141"/>
    </row>
    <row r="30" spans="2:36" ht="13.5" customHeight="1" thickBot="1" x14ac:dyDescent="0.25">
      <c r="B30" s="160">
        <v>5</v>
      </c>
      <c r="C30" s="163" t="s">
        <v>40</v>
      </c>
      <c r="D30" s="164"/>
      <c r="E30" s="164"/>
      <c r="F30" s="77"/>
      <c r="G30" s="78"/>
      <c r="H30" s="84"/>
      <c r="I30" s="10">
        <f>IF(C26="","",IF(F26&gt;B26,1,0))</f>
        <v>1</v>
      </c>
      <c r="J30" s="99"/>
      <c r="K30" s="10">
        <f>IF(C32="","",IF(B32&gt;F32,1,0))</f>
        <v>1</v>
      </c>
      <c r="L30" s="14"/>
      <c r="M30" s="47">
        <f>IF(C20="","",IF(F20&gt;B20,1,0))</f>
        <v>0</v>
      </c>
      <c r="N30" s="110"/>
      <c r="O30" s="146"/>
      <c r="P30" s="146"/>
      <c r="Q30" s="146"/>
      <c r="R30" s="146"/>
      <c r="S30" s="146"/>
      <c r="T30" s="53"/>
      <c r="V30" s="53"/>
      <c r="W30" s="57"/>
      <c r="Y30" s="95"/>
      <c r="Z30" s="78"/>
      <c r="AA30" s="78"/>
      <c r="AB30" s="97"/>
      <c r="AC30" s="142" t="s">
        <v>21</v>
      </c>
      <c r="AD30" s="142"/>
      <c r="AE30" s="142"/>
      <c r="AF30" s="161">
        <v>18</v>
      </c>
    </row>
    <row r="31" spans="2:36" ht="13.5" customHeight="1" thickTop="1" x14ac:dyDescent="0.2">
      <c r="B31" s="160"/>
      <c r="C31" s="164"/>
      <c r="D31" s="164"/>
      <c r="E31" s="164"/>
      <c r="F31" s="4">
        <f>IF(C26="","",IF(F26&gt;B26,1,0))</f>
        <v>1</v>
      </c>
      <c r="G31" s="4">
        <f>IF(C26="","",IF(F26&gt;B26,1,0))</f>
        <v>1</v>
      </c>
      <c r="H31" s="7">
        <f>IF(C26="","",IF(F26&gt;B26,1,0))</f>
        <v>1</v>
      </c>
      <c r="J31" s="99"/>
      <c r="K31" s="10">
        <f>IF(C32="","",IF(B32&gt;F32,1,0))</f>
        <v>1</v>
      </c>
      <c r="L31" s="17"/>
      <c r="M31" s="47">
        <f>IF(C20="","",IF(F20&gt;B20,1,0))</f>
        <v>0</v>
      </c>
      <c r="N31" s="121"/>
      <c r="O31" s="146"/>
      <c r="P31" s="146"/>
      <c r="Q31" s="146"/>
      <c r="R31" s="146"/>
      <c r="S31" s="146"/>
      <c r="T31" s="53"/>
      <c r="V31" s="53"/>
      <c r="W31" s="57"/>
      <c r="Z31" s="4">
        <f>IF(AC26="","",IF(AB26&lt;AF26,1,0))</f>
        <v>1</v>
      </c>
      <c r="AA31" s="4">
        <f>IF(AC26="","",IF(AB26&lt;AF26,1,0))</f>
        <v>1</v>
      </c>
      <c r="AB31" s="4">
        <f>IF(AC26="","",IF(AB26&lt;AF26,1,0))</f>
        <v>1</v>
      </c>
      <c r="AC31" s="142"/>
      <c r="AD31" s="142"/>
      <c r="AE31" s="142"/>
      <c r="AF31" s="161"/>
    </row>
    <row r="32" spans="2:36" ht="13.5" customHeight="1" x14ac:dyDescent="0.2">
      <c r="B32" s="141">
        <f>SUM(C32:C35)</f>
        <v>87</v>
      </c>
      <c r="C32" s="1">
        <v>27</v>
      </c>
      <c r="D32" s="2" t="s">
        <v>2</v>
      </c>
      <c r="E32" s="1">
        <v>6</v>
      </c>
      <c r="F32" s="141">
        <f>SUM(E32:E35)</f>
        <v>35</v>
      </c>
      <c r="G32" s="2"/>
      <c r="I32" s="2"/>
      <c r="J32" s="110"/>
      <c r="K32" s="10">
        <f>IF(C32="","",IF(B32&gt;F32,1,0))</f>
        <v>1</v>
      </c>
      <c r="L32" s="14"/>
      <c r="M32" s="47">
        <f>IF(C20="","",IF(F20&gt;B20,1,0))</f>
        <v>0</v>
      </c>
      <c r="N32" s="110"/>
      <c r="O32" s="146"/>
      <c r="P32" s="146"/>
      <c r="Q32" s="146"/>
      <c r="R32" s="146"/>
      <c r="S32" s="146"/>
      <c r="T32" s="53"/>
      <c r="V32" s="53"/>
      <c r="W32" s="57"/>
      <c r="AB32" s="141">
        <f>SUM(AC32:AC35)</f>
        <v>45</v>
      </c>
      <c r="AC32" s="1">
        <v>15</v>
      </c>
      <c r="AD32" s="2" t="s">
        <v>2</v>
      </c>
      <c r="AE32" s="1">
        <v>18</v>
      </c>
      <c r="AF32" s="141">
        <f>SUM(AE32:AE35)</f>
        <v>50</v>
      </c>
    </row>
    <row r="33" spans="2:36" ht="13.5" customHeight="1" thickBot="1" x14ac:dyDescent="0.25">
      <c r="B33" s="141"/>
      <c r="C33" s="1">
        <v>17</v>
      </c>
      <c r="D33" s="2" t="s">
        <v>2</v>
      </c>
      <c r="E33" s="1">
        <v>8</v>
      </c>
      <c r="F33" s="141"/>
      <c r="G33" s="2"/>
      <c r="I33" s="2"/>
      <c r="J33" s="82">
        <f>IF(C32="","",IF(B32&gt;F32,1,0))</f>
        <v>1</v>
      </c>
      <c r="K33" s="111">
        <f>IF(J33="","",1)</f>
        <v>1</v>
      </c>
      <c r="L33" s="50">
        <f>IF(J33="","",1)</f>
        <v>1</v>
      </c>
      <c r="M33" s="47">
        <f>IF(C20="","",IF(F20&gt;B20,1,0))</f>
        <v>0</v>
      </c>
      <c r="N33" s="110"/>
      <c r="O33" s="146"/>
      <c r="P33" s="146"/>
      <c r="Q33" s="146"/>
      <c r="R33" s="146"/>
      <c r="S33" s="146"/>
      <c r="T33" s="53"/>
      <c r="V33" s="77"/>
      <c r="W33" s="96"/>
      <c r="AB33" s="141"/>
      <c r="AC33" s="1">
        <v>10</v>
      </c>
      <c r="AD33" s="2" t="s">
        <v>2</v>
      </c>
      <c r="AE33" s="1">
        <v>14</v>
      </c>
      <c r="AF33" s="141"/>
    </row>
    <row r="34" spans="2:36" ht="13.5" customHeight="1" thickTop="1" x14ac:dyDescent="0.2">
      <c r="B34" s="141"/>
      <c r="C34" s="1">
        <v>21</v>
      </c>
      <c r="D34" s="2" t="s">
        <v>2</v>
      </c>
      <c r="E34" s="1">
        <v>9</v>
      </c>
      <c r="F34" s="141"/>
      <c r="G34" s="2"/>
      <c r="I34" s="2"/>
      <c r="J34" s="51">
        <f>IF(C32="","",IF(F32&gt;B32,1,0))</f>
        <v>0</v>
      </c>
      <c r="K34" s="14"/>
      <c r="L34" s="118"/>
      <c r="M34" s="14"/>
      <c r="N34" s="110"/>
      <c r="T34" s="53"/>
      <c r="V34" s="4"/>
      <c r="W34" s="99"/>
      <c r="X34" s="34"/>
      <c r="AB34" s="141"/>
      <c r="AC34" s="1">
        <v>14</v>
      </c>
      <c r="AD34" s="2" t="s">
        <v>2</v>
      </c>
      <c r="AE34" s="1">
        <v>12</v>
      </c>
      <c r="AF34" s="141"/>
    </row>
    <row r="35" spans="2:36" ht="13.5" customHeight="1" x14ac:dyDescent="0.2">
      <c r="B35" s="141"/>
      <c r="C35" s="1">
        <v>22</v>
      </c>
      <c r="D35" s="2" t="s">
        <v>2</v>
      </c>
      <c r="E35" s="1">
        <v>12</v>
      </c>
      <c r="F35" s="141"/>
      <c r="G35" s="2"/>
      <c r="I35" s="12"/>
      <c r="J35" s="52"/>
      <c r="K35" s="10">
        <f>IF(C32="","",IF(F32&gt;B32,1,0))</f>
        <v>0</v>
      </c>
      <c r="L35" s="4"/>
      <c r="M35" s="4"/>
      <c r="N35" s="99"/>
      <c r="T35" s="53"/>
      <c r="W35" s="95"/>
      <c r="X35" s="34"/>
      <c r="Z35" s="12"/>
      <c r="AA35" s="12"/>
      <c r="AB35" s="141"/>
      <c r="AC35" s="1">
        <v>6</v>
      </c>
      <c r="AD35" s="2" t="s">
        <v>2</v>
      </c>
      <c r="AE35" s="1">
        <v>6</v>
      </c>
      <c r="AF35" s="141"/>
    </row>
    <row r="36" spans="2:36" ht="13.5" customHeight="1" thickBot="1" x14ac:dyDescent="0.25">
      <c r="B36" s="160">
        <v>6</v>
      </c>
      <c r="C36" s="142" t="s">
        <v>28</v>
      </c>
      <c r="D36" s="142"/>
      <c r="E36" s="142"/>
      <c r="F36" s="86">
        <f>IF(C38="","",IF(B38&gt;F38,1,0))</f>
        <v>1</v>
      </c>
      <c r="G36" s="81">
        <f>IF(C38="","",IF(B38&gt;F38,1,0))</f>
        <v>1</v>
      </c>
      <c r="H36" s="87">
        <f>IF(C38="","",IF(B38&gt;F38,1,0))</f>
        <v>1</v>
      </c>
      <c r="I36" s="12"/>
      <c r="J36" s="52"/>
      <c r="K36" s="10">
        <f>IF(C32="","",IF(F32&gt;B32,1,0))</f>
        <v>0</v>
      </c>
      <c r="N36" s="95"/>
      <c r="O36" s="141"/>
      <c r="S36" s="166"/>
      <c r="W36" s="95"/>
      <c r="X36" s="104"/>
      <c r="Y36" s="104"/>
      <c r="Z36" s="87" t="str">
        <f>IF(AC38="","",IF(AB38&gt;AF38,1,0))</f>
        <v/>
      </c>
      <c r="AA36" s="87" t="str">
        <f>IF(AC38="","",IF(AB38&gt;AF38,1,0))</f>
        <v/>
      </c>
      <c r="AB36" s="94" t="str">
        <f>IF(AC38="","",IF(AB38&gt;AF38,1,0))</f>
        <v/>
      </c>
      <c r="AC36" s="142" t="s">
        <v>19</v>
      </c>
      <c r="AD36" s="142"/>
      <c r="AE36" s="142"/>
      <c r="AF36" s="161">
        <v>19</v>
      </c>
      <c r="AI36" s="157"/>
      <c r="AJ36" s="157"/>
    </row>
    <row r="37" spans="2:36" ht="13.5" customHeight="1" thickTop="1" x14ac:dyDescent="0.2">
      <c r="B37" s="160"/>
      <c r="C37" s="142"/>
      <c r="D37" s="142"/>
      <c r="E37" s="142"/>
      <c r="H37" s="88"/>
      <c r="I37" s="10">
        <f>IF(C38="","",IF(B38&gt;F38,1,0))</f>
        <v>1</v>
      </c>
      <c r="J37" s="49"/>
      <c r="K37" s="10">
        <f>IF(C32="","",IF(F32&gt;B32,1,0))</f>
        <v>0</v>
      </c>
      <c r="N37" s="95"/>
      <c r="O37" s="141"/>
      <c r="P37" s="27"/>
      <c r="Q37" s="27"/>
      <c r="R37" s="27"/>
      <c r="S37" s="166"/>
      <c r="X37" s="12"/>
      <c r="Y37" s="12"/>
      <c r="AC37" s="142"/>
      <c r="AD37" s="142"/>
      <c r="AE37" s="142"/>
      <c r="AF37" s="161"/>
      <c r="AI37" s="157"/>
      <c r="AJ37" s="157"/>
    </row>
    <row r="38" spans="2:36" ht="13.5" customHeight="1" x14ac:dyDescent="0.2">
      <c r="B38" s="141">
        <f>SUM(C38:C41)</f>
        <v>37</v>
      </c>
      <c r="C38" s="1">
        <v>10</v>
      </c>
      <c r="D38" s="2" t="s">
        <v>2</v>
      </c>
      <c r="E38" s="1">
        <v>3</v>
      </c>
      <c r="F38" s="141">
        <f>SUM(E38:E41)</f>
        <v>28</v>
      </c>
      <c r="G38" s="2"/>
      <c r="H38" s="83"/>
      <c r="I38" s="10">
        <f>IF(C38="","",IF(B38&gt;F38,1,0))</f>
        <v>1</v>
      </c>
      <c r="J38" s="49"/>
      <c r="K38" s="10">
        <f>IF(C32="","",IF(F32&gt;B32,1,0))</f>
        <v>0</v>
      </c>
      <c r="N38" s="95"/>
      <c r="O38" s="141"/>
      <c r="P38" s="1"/>
      <c r="Q38" s="2"/>
      <c r="R38" s="12"/>
      <c r="S38" s="166"/>
      <c r="AB38" s="141"/>
      <c r="AC38" s="1"/>
      <c r="AD38" s="2"/>
      <c r="AE38" s="1"/>
      <c r="AF38" s="141"/>
      <c r="AI38" s="157"/>
      <c r="AJ38" s="157"/>
    </row>
    <row r="39" spans="2:36" ht="13.5" customHeight="1" thickBot="1" x14ac:dyDescent="0.25">
      <c r="B39" s="141"/>
      <c r="C39" s="1">
        <v>6</v>
      </c>
      <c r="D39" s="2" t="s">
        <v>2</v>
      </c>
      <c r="E39" s="1">
        <v>11</v>
      </c>
      <c r="F39" s="141"/>
      <c r="G39" s="2"/>
      <c r="H39" s="82">
        <f>IF(C38="","",IF(B38&gt;F38,1,0))</f>
        <v>1</v>
      </c>
      <c r="I39" s="89">
        <f>IF(H40="","",1)</f>
        <v>1</v>
      </c>
      <c r="J39" s="90">
        <f>IF(H40="","",1)</f>
        <v>1</v>
      </c>
      <c r="K39" s="10">
        <f>IF(C32="","",IF(F32&gt;B32,1,0))</f>
        <v>0</v>
      </c>
      <c r="N39" s="95"/>
      <c r="O39" s="141"/>
      <c r="P39" s="1"/>
      <c r="Q39" s="2"/>
      <c r="R39" s="12"/>
      <c r="S39" s="166"/>
      <c r="Z39" s="34" t="str">
        <f>IF(AC38="","",IF(AB38&gt;AF38,1,0))</f>
        <v/>
      </c>
      <c r="AB39" s="141"/>
      <c r="AC39" s="1"/>
      <c r="AD39" s="2"/>
      <c r="AE39" s="1"/>
      <c r="AF39" s="141"/>
      <c r="AI39" s="157"/>
      <c r="AJ39" s="157"/>
    </row>
    <row r="40" spans="2:36" ht="13.5" customHeight="1" thickTop="1" x14ac:dyDescent="0.2">
      <c r="B40" s="141"/>
      <c r="C40" s="1">
        <v>12</v>
      </c>
      <c r="D40" s="2" t="s">
        <v>2</v>
      </c>
      <c r="E40" s="1">
        <v>7</v>
      </c>
      <c r="F40" s="141"/>
      <c r="G40" s="2"/>
      <c r="H40" s="51">
        <f>IF(C38="","",IF(F38&gt;B38,1,0))</f>
        <v>0</v>
      </c>
      <c r="M40" s="22"/>
      <c r="N40" s="124"/>
      <c r="O40" s="141"/>
      <c r="P40" s="1"/>
      <c r="Q40" s="2"/>
      <c r="R40" s="12"/>
      <c r="S40" s="166"/>
      <c r="U40" s="21"/>
      <c r="V40" s="21"/>
      <c r="X40" s="4"/>
      <c r="Y40" s="4"/>
      <c r="Z40" s="34" t="str">
        <f>IF(AC38="","",IF(AB38&lt;AF38,1,0))</f>
        <v/>
      </c>
      <c r="AB40" s="141"/>
      <c r="AC40" s="1"/>
      <c r="AD40" s="2"/>
      <c r="AE40" s="1"/>
      <c r="AF40" s="141"/>
      <c r="AH40" s="144"/>
      <c r="AI40" s="144"/>
      <c r="AJ40" s="144"/>
    </row>
    <row r="41" spans="2:36" ht="17.25" customHeight="1" x14ac:dyDescent="0.2">
      <c r="B41" s="141"/>
      <c r="C41" s="1">
        <v>9</v>
      </c>
      <c r="D41" s="2" t="s">
        <v>2</v>
      </c>
      <c r="E41" s="1">
        <v>7</v>
      </c>
      <c r="F41" s="141"/>
      <c r="G41" s="2"/>
      <c r="H41" s="63"/>
      <c r="I41" s="10">
        <f>IF(C38="","",IF(F38&gt;B38,1,0))</f>
        <v>0</v>
      </c>
      <c r="K41" s="1"/>
      <c r="L41" s="1"/>
      <c r="M41" s="22"/>
      <c r="N41" s="124"/>
      <c r="O41" s="141"/>
      <c r="P41" s="1"/>
      <c r="Q41" s="2"/>
      <c r="R41" s="12"/>
      <c r="S41" s="166"/>
      <c r="AB41" s="141"/>
      <c r="AC41" s="1"/>
      <c r="AD41" s="2"/>
      <c r="AE41" s="1"/>
      <c r="AF41" s="141"/>
      <c r="AH41" s="144"/>
      <c r="AI41" s="144"/>
      <c r="AJ41" s="144"/>
    </row>
    <row r="42" spans="2:36" ht="13.5" customHeight="1" x14ac:dyDescent="0.2">
      <c r="B42" s="160">
        <v>7</v>
      </c>
      <c r="C42" s="167" t="s">
        <v>16</v>
      </c>
      <c r="D42" s="142"/>
      <c r="E42" s="142"/>
      <c r="F42" s="54"/>
      <c r="G42" s="43"/>
      <c r="H42" s="66"/>
      <c r="I42" s="10">
        <f>IF(C38="","",IF(F38&gt;B38,1,0))</f>
        <v>0</v>
      </c>
      <c r="K42" s="1"/>
      <c r="L42" s="144" t="s">
        <v>3</v>
      </c>
      <c r="M42" s="144"/>
      <c r="N42" s="165"/>
      <c r="P42" s="1"/>
      <c r="Q42" s="2"/>
      <c r="R42" s="12"/>
      <c r="S42" s="46"/>
      <c r="T42" s="144" t="s">
        <v>3</v>
      </c>
      <c r="U42" s="144"/>
      <c r="V42" s="144"/>
      <c r="AB42" s="2"/>
      <c r="AC42" s="141"/>
      <c r="AD42" s="141"/>
      <c r="AE42" s="141"/>
      <c r="AF42" s="141"/>
      <c r="AH42" s="147"/>
      <c r="AI42" s="147"/>
      <c r="AJ42" s="147"/>
    </row>
    <row r="43" spans="2:36" ht="13.5" customHeight="1" x14ac:dyDescent="0.2">
      <c r="B43" s="160"/>
      <c r="C43" s="142"/>
      <c r="D43" s="142"/>
      <c r="E43" s="142"/>
      <c r="F43" s="4">
        <f>IF(C38="","",IF(F38&gt;B38,1,0))</f>
        <v>0</v>
      </c>
      <c r="G43" s="4">
        <f>IF(C38="","",IF(F38&gt;B38,1,0))</f>
        <v>0</v>
      </c>
      <c r="H43" s="7">
        <f>IF(C38="","",IF(F38&gt;B38,1,0))</f>
        <v>0</v>
      </c>
      <c r="L43" s="144"/>
      <c r="M43" s="144"/>
      <c r="N43" s="165"/>
      <c r="S43" s="33"/>
      <c r="T43" s="144"/>
      <c r="U43" s="144"/>
      <c r="V43" s="144"/>
      <c r="Z43" s="4" t="str">
        <f>IF(AC38="","",IF(AB38&lt;AF38,1,0))</f>
        <v/>
      </c>
      <c r="AA43" s="4" t="str">
        <f>IF(AC38="","",IF(AB38&lt;AF38,1,0))</f>
        <v/>
      </c>
      <c r="AB43" s="4" t="str">
        <f>IF(AC38="","",IF(AB38&lt;AF38,1,0))</f>
        <v/>
      </c>
      <c r="AC43" s="141"/>
      <c r="AD43" s="141"/>
      <c r="AE43" s="141"/>
      <c r="AF43" s="141"/>
      <c r="AH43" s="147"/>
      <c r="AI43" s="147"/>
      <c r="AJ43" s="147"/>
    </row>
    <row r="44" spans="2:36" ht="13.5" customHeight="1" x14ac:dyDescent="0.2">
      <c r="B44" s="141">
        <f>SUM(C44:C47)</f>
        <v>60</v>
      </c>
      <c r="C44" s="1">
        <v>21</v>
      </c>
      <c r="D44" s="2" t="s">
        <v>2</v>
      </c>
      <c r="E44" s="1">
        <v>5</v>
      </c>
      <c r="F44" s="141">
        <f>SUM(E44:E47)</f>
        <v>52</v>
      </c>
      <c r="G44" s="2"/>
      <c r="L44" s="168" t="s">
        <v>26</v>
      </c>
      <c r="M44" s="169"/>
      <c r="N44" s="170"/>
      <c r="S44" s="33"/>
      <c r="T44" s="168" t="s">
        <v>35</v>
      </c>
      <c r="U44" s="169"/>
      <c r="V44" s="169"/>
      <c r="AB44" s="141">
        <f>SUM(AC44:AC47)</f>
        <v>51</v>
      </c>
      <c r="AC44" s="1">
        <v>15</v>
      </c>
      <c r="AD44" s="2" t="s">
        <v>2</v>
      </c>
      <c r="AE44" s="1">
        <v>19</v>
      </c>
      <c r="AF44" s="141">
        <f>SUM(AE44:AE47)</f>
        <v>55</v>
      </c>
      <c r="AH44" s="148"/>
      <c r="AI44" s="148"/>
      <c r="AJ44" s="148"/>
    </row>
    <row r="45" spans="2:36" ht="13.5" customHeight="1" thickBot="1" x14ac:dyDescent="0.25">
      <c r="B45" s="141"/>
      <c r="C45" s="1">
        <v>19</v>
      </c>
      <c r="D45" s="2" t="s">
        <v>2</v>
      </c>
      <c r="E45" s="1">
        <v>15</v>
      </c>
      <c r="F45" s="141"/>
      <c r="G45" s="2"/>
      <c r="L45" s="169"/>
      <c r="M45" s="169"/>
      <c r="N45" s="170"/>
      <c r="O45" s="125"/>
      <c r="P45" s="14" t="str">
        <f>IF(P38="","",IF(#REF!&gt;#REF!,1,0))</f>
        <v/>
      </c>
      <c r="Q45" s="68"/>
      <c r="R45" s="1"/>
      <c r="S45" s="46"/>
      <c r="T45" s="169"/>
      <c r="U45" s="169"/>
      <c r="V45" s="169"/>
      <c r="W45" s="23"/>
      <c r="AB45" s="141"/>
      <c r="AC45" s="1">
        <v>18</v>
      </c>
      <c r="AD45" s="2" t="s">
        <v>2</v>
      </c>
      <c r="AE45" s="1">
        <v>4</v>
      </c>
      <c r="AF45" s="141"/>
      <c r="AH45" s="148"/>
      <c r="AI45" s="148"/>
      <c r="AJ45" s="148"/>
    </row>
    <row r="46" spans="2:36" ht="13.5" customHeight="1" thickTop="1" x14ac:dyDescent="0.2">
      <c r="B46" s="141"/>
      <c r="C46" s="1">
        <v>13</v>
      </c>
      <c r="D46" s="2" t="s">
        <v>2</v>
      </c>
      <c r="E46" s="1">
        <v>18</v>
      </c>
      <c r="F46" s="141"/>
      <c r="G46" s="2"/>
      <c r="O46" s="37"/>
      <c r="S46" s="88"/>
      <c r="W46" s="23"/>
      <c r="AB46" s="141"/>
      <c r="AC46" s="1">
        <v>5</v>
      </c>
      <c r="AD46" s="2" t="s">
        <v>2</v>
      </c>
      <c r="AE46" s="1">
        <v>18</v>
      </c>
      <c r="AF46" s="141"/>
    </row>
    <row r="47" spans="2:36" ht="13.5" customHeight="1" x14ac:dyDescent="0.2">
      <c r="B47" s="141"/>
      <c r="C47" s="1">
        <v>7</v>
      </c>
      <c r="D47" s="2" t="s">
        <v>2</v>
      </c>
      <c r="E47" s="1">
        <v>14</v>
      </c>
      <c r="F47" s="141"/>
      <c r="G47" s="2"/>
      <c r="I47" s="12"/>
      <c r="J47" s="12"/>
      <c r="K47" s="12"/>
      <c r="O47" s="37"/>
      <c r="S47" s="95"/>
      <c r="AB47" s="141"/>
      <c r="AC47" s="1">
        <v>13</v>
      </c>
      <c r="AD47" s="2" t="s">
        <v>2</v>
      </c>
      <c r="AE47" s="1">
        <v>14</v>
      </c>
      <c r="AF47" s="141"/>
    </row>
    <row r="48" spans="2:36" ht="13.5" hidden="1" customHeight="1" x14ac:dyDescent="0.2">
      <c r="B48" s="141"/>
      <c r="C48" s="141"/>
      <c r="D48" s="141"/>
      <c r="E48" s="141"/>
      <c r="F48" s="4"/>
      <c r="G48" s="4"/>
      <c r="H48" s="7"/>
      <c r="I48" s="12"/>
      <c r="J48" s="12"/>
      <c r="K48" s="12"/>
      <c r="S48" s="95"/>
      <c r="Z48" s="7"/>
      <c r="AA48" s="7" t="str">
        <f>IF($AC50="","",IF($AB50&gt;$AF50,1,0))</f>
        <v/>
      </c>
      <c r="AB48" s="51" t="str">
        <f>IF($AC50="","",IF($AB50&gt;$AF50,1,0))</f>
        <v/>
      </c>
      <c r="AC48" s="142"/>
      <c r="AD48" s="142"/>
      <c r="AE48" s="142"/>
      <c r="AF48" s="141">
        <v>21</v>
      </c>
    </row>
    <row r="49" spans="2:32" ht="13.5" hidden="1" customHeight="1" x14ac:dyDescent="0.2">
      <c r="B49" s="141"/>
      <c r="C49" s="141"/>
      <c r="D49" s="141"/>
      <c r="E49" s="141"/>
      <c r="I49" s="10"/>
      <c r="L49" s="154"/>
      <c r="M49" s="154"/>
      <c r="N49" s="154"/>
      <c r="S49" s="95"/>
      <c r="AC49" s="172"/>
      <c r="AD49" s="142"/>
      <c r="AE49" s="142"/>
      <c r="AF49" s="141"/>
    </row>
    <row r="50" spans="2:32" ht="13.5" hidden="1" customHeight="1" x14ac:dyDescent="0.2">
      <c r="B50" s="141"/>
      <c r="C50" s="1"/>
      <c r="D50" s="2"/>
      <c r="E50" s="1"/>
      <c r="F50" s="141"/>
      <c r="G50" s="2"/>
      <c r="I50" s="10"/>
      <c r="L50" s="154"/>
      <c r="M50" s="154"/>
      <c r="N50" s="154"/>
      <c r="S50" s="95"/>
      <c r="AB50" s="141">
        <f>SUM(AC50:AC53)</f>
        <v>0</v>
      </c>
      <c r="AC50" s="1"/>
      <c r="AD50" s="2" t="s">
        <v>2</v>
      </c>
      <c r="AE50" s="1"/>
      <c r="AF50" s="141">
        <f>SUM(AE50:AE53)</f>
        <v>0</v>
      </c>
    </row>
    <row r="51" spans="2:32" ht="13.5" hidden="1" customHeight="1" x14ac:dyDescent="0.2">
      <c r="B51" s="141"/>
      <c r="C51" s="1"/>
      <c r="D51" s="2"/>
      <c r="E51" s="1"/>
      <c r="F51" s="141"/>
      <c r="G51" s="2"/>
      <c r="H51" s="7"/>
      <c r="I51" s="10"/>
      <c r="J51" s="4"/>
      <c r="M51" s="4"/>
      <c r="N51" s="49"/>
      <c r="S51" s="95"/>
      <c r="AB51" s="141"/>
      <c r="AC51" s="1"/>
      <c r="AD51" s="2" t="s">
        <v>2</v>
      </c>
      <c r="AE51" s="1"/>
      <c r="AF51" s="141"/>
    </row>
    <row r="52" spans="2:32" ht="13.5" hidden="1" customHeight="1" x14ac:dyDescent="0.2">
      <c r="B52" s="141"/>
      <c r="C52" s="1"/>
      <c r="D52" s="2"/>
      <c r="E52" s="1"/>
      <c r="F52" s="141"/>
      <c r="G52" s="2"/>
      <c r="H52" s="7"/>
      <c r="J52" s="4"/>
      <c r="K52" s="10"/>
      <c r="L52" s="4"/>
      <c r="M52" s="4"/>
      <c r="N52" s="49"/>
      <c r="S52" s="95"/>
      <c r="X52" s="4"/>
      <c r="Y52" s="4"/>
      <c r="Z52" s="34"/>
      <c r="AB52" s="141"/>
      <c r="AC52" s="1"/>
      <c r="AD52" s="2" t="s">
        <v>2</v>
      </c>
      <c r="AE52" s="1"/>
      <c r="AF52" s="141"/>
    </row>
    <row r="53" spans="2:32" ht="13.5" hidden="1" customHeight="1" x14ac:dyDescent="0.2">
      <c r="B53" s="141"/>
      <c r="C53" s="1"/>
      <c r="D53" s="2"/>
      <c r="E53" s="1"/>
      <c r="F53" s="141"/>
      <c r="G53" s="2"/>
      <c r="I53" s="10"/>
      <c r="J53" s="4"/>
      <c r="K53" s="10"/>
      <c r="L53" s="10"/>
      <c r="M53" s="10"/>
      <c r="N53" s="49"/>
      <c r="S53" s="95"/>
      <c r="Z53" s="34"/>
      <c r="AB53" s="141"/>
      <c r="AC53" s="1"/>
      <c r="AD53" s="2" t="s">
        <v>2</v>
      </c>
      <c r="AE53" s="1"/>
      <c r="AF53" s="141"/>
    </row>
    <row r="54" spans="2:32" ht="13.5" customHeight="1" thickBot="1" x14ac:dyDescent="0.25">
      <c r="B54" s="160">
        <v>8</v>
      </c>
      <c r="C54" s="142" t="s">
        <v>29</v>
      </c>
      <c r="D54" s="142"/>
      <c r="E54" s="142"/>
      <c r="F54" s="77"/>
      <c r="G54" s="78"/>
      <c r="H54" s="79"/>
      <c r="I54" s="80" t="str">
        <f>IF(C50="","",IF(F50&gt;B50,1,0))</f>
        <v/>
      </c>
      <c r="J54" s="81"/>
      <c r="K54" s="10">
        <f>IF(C56="","",IF(B56&gt;F56,1,0))</f>
        <v>0</v>
      </c>
      <c r="L54" s="148" t="s">
        <v>4</v>
      </c>
      <c r="M54" s="148"/>
      <c r="N54" s="151"/>
      <c r="P54" s="148"/>
      <c r="Q54" s="148"/>
      <c r="R54" s="148"/>
      <c r="S54" s="83"/>
      <c r="T54" s="148" t="s">
        <v>4</v>
      </c>
      <c r="U54" s="148"/>
      <c r="V54" s="148"/>
      <c r="X54" s="78"/>
      <c r="Y54" s="78"/>
      <c r="Z54" s="78"/>
      <c r="AA54" s="78"/>
      <c r="AB54" s="97"/>
      <c r="AC54" s="142" t="s">
        <v>9</v>
      </c>
      <c r="AD54" s="142"/>
      <c r="AE54" s="142"/>
      <c r="AF54" s="161">
        <v>20</v>
      </c>
    </row>
    <row r="55" spans="2:32" ht="13.5" customHeight="1" thickTop="1" x14ac:dyDescent="0.2">
      <c r="B55" s="160"/>
      <c r="C55" s="142"/>
      <c r="D55" s="142"/>
      <c r="E55" s="142"/>
      <c r="F55" s="4" t="str">
        <f>IF(C50="","",IF(F50&gt;B50,1,0))</f>
        <v/>
      </c>
      <c r="G55" s="4" t="str">
        <f>IF(C50="","",IF(F50&gt;B50,1,0))</f>
        <v/>
      </c>
      <c r="H55" s="7" t="str">
        <f>IF(C50="","",IF(F50&gt;B50,1,0))</f>
        <v/>
      </c>
      <c r="J55" s="49"/>
      <c r="K55" s="10">
        <f>IF(C56="","",IF(B56&gt;F56,1,0))</f>
        <v>0</v>
      </c>
      <c r="L55" s="148"/>
      <c r="M55" s="148"/>
      <c r="N55" s="151"/>
      <c r="O55" s="10">
        <f>IF(C44="","",IF(F44&gt;B44,1,0))</f>
        <v>0</v>
      </c>
      <c r="P55" s="148"/>
      <c r="Q55" s="148"/>
      <c r="R55" s="148"/>
      <c r="S55" s="83"/>
      <c r="T55" s="148"/>
      <c r="U55" s="148"/>
      <c r="V55" s="148"/>
      <c r="W55" s="57"/>
      <c r="Z55" s="4"/>
      <c r="AA55" s="4" t="str">
        <f>IF($AC50="","",IF($AB50&lt;$AF50,1,0))</f>
        <v/>
      </c>
      <c r="AB55" s="4" t="str">
        <f>IF($AC50="","",IF($AB50&lt;$AF50,1,0))</f>
        <v/>
      </c>
      <c r="AC55" s="142"/>
      <c r="AD55" s="142"/>
      <c r="AE55" s="142"/>
      <c r="AF55" s="161"/>
    </row>
    <row r="56" spans="2:32" ht="13.5" customHeight="1" x14ac:dyDescent="0.2">
      <c r="B56" s="141">
        <f>SUM(C56:C59)</f>
        <v>35</v>
      </c>
      <c r="C56" s="1">
        <v>3</v>
      </c>
      <c r="D56" s="2" t="s">
        <v>2</v>
      </c>
      <c r="E56" s="2">
        <v>11</v>
      </c>
      <c r="F56" s="141">
        <f>SUM(E56:E59)</f>
        <v>48</v>
      </c>
      <c r="G56" s="2"/>
      <c r="J56" s="49"/>
      <c r="K56" s="10">
        <f>IF(C56="","",IF(B56&gt;F56,1,0))</f>
        <v>0</v>
      </c>
      <c r="L56" s="154" t="s">
        <v>10</v>
      </c>
      <c r="M56" s="154"/>
      <c r="N56" s="154"/>
      <c r="O56" s="149"/>
      <c r="P56" s="150"/>
      <c r="Q56" s="150"/>
      <c r="R56" s="150"/>
      <c r="S56" s="173"/>
      <c r="T56" s="154" t="s">
        <v>42</v>
      </c>
      <c r="U56" s="154"/>
      <c r="V56" s="154"/>
      <c r="W56" s="57"/>
      <c r="AB56" s="141">
        <f>SUM(AC56:AC59)</f>
        <v>37</v>
      </c>
      <c r="AC56" s="1">
        <v>7</v>
      </c>
      <c r="AD56" s="2" t="s">
        <v>2</v>
      </c>
      <c r="AE56" s="1">
        <v>15</v>
      </c>
      <c r="AF56" s="141">
        <f>SUM(AE56:AE59)</f>
        <v>46</v>
      </c>
    </row>
    <row r="57" spans="2:32" ht="13.5" customHeight="1" thickBot="1" x14ac:dyDescent="0.25">
      <c r="B57" s="141"/>
      <c r="C57" s="1">
        <v>10</v>
      </c>
      <c r="D57" s="2" t="s">
        <v>2</v>
      </c>
      <c r="E57" s="2">
        <v>21</v>
      </c>
      <c r="F57" s="141"/>
      <c r="G57" s="2"/>
      <c r="J57" s="49">
        <f>IF(C56="","",IF(B56&gt;F56,1,0))</f>
        <v>0</v>
      </c>
      <c r="K57" s="4">
        <f>IF(J57="","",1)</f>
        <v>1</v>
      </c>
      <c r="L57" s="154"/>
      <c r="M57" s="154"/>
      <c r="N57" s="154"/>
      <c r="O57" s="149"/>
      <c r="P57" s="150"/>
      <c r="Q57" s="150"/>
      <c r="R57" s="150"/>
      <c r="S57" s="173"/>
      <c r="T57" s="154"/>
      <c r="U57" s="154"/>
      <c r="V57" s="154"/>
      <c r="W57" s="57"/>
      <c r="AB57" s="141"/>
      <c r="AC57" s="1">
        <v>12</v>
      </c>
      <c r="AD57" s="2" t="s">
        <v>2</v>
      </c>
      <c r="AE57" s="1">
        <v>5</v>
      </c>
      <c r="AF57" s="141"/>
    </row>
    <row r="58" spans="2:32" ht="13.5" customHeight="1" thickTop="1" x14ac:dyDescent="0.2">
      <c r="B58" s="141"/>
      <c r="C58" s="1">
        <v>16</v>
      </c>
      <c r="D58" s="2" t="s">
        <v>2</v>
      </c>
      <c r="E58" s="2">
        <v>8</v>
      </c>
      <c r="F58" s="141"/>
      <c r="G58" s="2"/>
      <c r="J58" s="99">
        <f>IF(C56="","",IF(F56&gt;B56,1,0))</f>
        <v>1</v>
      </c>
      <c r="K58" s="116"/>
      <c r="L58" s="92"/>
      <c r="M58" s="10">
        <f>IF(C68="","",IF(B68&gt;F68,1,0))</f>
        <v>0</v>
      </c>
      <c r="N58" s="49"/>
      <c r="O58" s="149"/>
      <c r="P58" s="150"/>
      <c r="Q58" s="150"/>
      <c r="R58" s="150"/>
      <c r="S58" s="173"/>
      <c r="V58" s="120"/>
      <c r="W58" s="109"/>
      <c r="AB58" s="141"/>
      <c r="AC58" s="1">
        <v>14</v>
      </c>
      <c r="AD58" s="2" t="s">
        <v>2</v>
      </c>
      <c r="AE58" s="1">
        <v>11</v>
      </c>
      <c r="AF58" s="141"/>
    </row>
    <row r="59" spans="2:32" ht="13.5" customHeight="1" x14ac:dyDescent="0.2">
      <c r="B59" s="141"/>
      <c r="C59" s="1">
        <v>6</v>
      </c>
      <c r="D59" s="2" t="s">
        <v>2</v>
      </c>
      <c r="E59" s="2">
        <v>8</v>
      </c>
      <c r="F59" s="141"/>
      <c r="G59" s="2"/>
      <c r="I59" s="12"/>
      <c r="J59" s="113"/>
      <c r="K59" s="10">
        <f>IF(C56="","",IF(F56&gt;B56,1,0))</f>
        <v>1</v>
      </c>
      <c r="L59" s="49"/>
      <c r="M59" s="10">
        <f>IF(C68="","",IF(B68&gt;F68,1,0))</f>
        <v>0</v>
      </c>
      <c r="N59" s="49"/>
      <c r="O59" s="149"/>
      <c r="P59" s="150"/>
      <c r="Q59" s="150"/>
      <c r="R59" s="150"/>
      <c r="S59" s="173"/>
      <c r="V59" s="53"/>
      <c r="W59" s="95"/>
      <c r="Z59" s="12"/>
      <c r="AA59" s="12"/>
      <c r="AB59" s="141"/>
      <c r="AC59" s="1">
        <v>4</v>
      </c>
      <c r="AD59" s="2" t="s">
        <v>2</v>
      </c>
      <c r="AE59" s="1">
        <v>15</v>
      </c>
      <c r="AF59" s="141"/>
    </row>
    <row r="60" spans="2:32" ht="13.5" customHeight="1" x14ac:dyDescent="0.2">
      <c r="B60" s="160">
        <v>9</v>
      </c>
      <c r="C60" s="142" t="s">
        <v>33</v>
      </c>
      <c r="D60" s="142"/>
      <c r="E60" s="171"/>
      <c r="F60" s="41">
        <f>IF(C62="","",IF(B62&gt;F62,1,0))</f>
        <v>0</v>
      </c>
      <c r="G60" s="42">
        <f>IF(C62="","",IF(B62&gt;F62,1,0))</f>
        <v>0</v>
      </c>
      <c r="H60" s="45">
        <f>IF(C62="","",IF(B62&gt;F62,1,0))</f>
        <v>0</v>
      </c>
      <c r="I60" s="12"/>
      <c r="J60" s="113"/>
      <c r="K60" s="10">
        <f>IF(C56="","",IF(F56&gt;B56,1,0))</f>
        <v>1</v>
      </c>
      <c r="L60" s="49"/>
      <c r="M60" s="10">
        <f>IF(C68="","",IF(B68&gt;F68,1,0))</f>
        <v>0</v>
      </c>
      <c r="N60" s="49"/>
      <c r="S60" s="95"/>
      <c r="T60" s="12"/>
      <c r="V60" s="56"/>
      <c r="W60" s="95"/>
      <c r="X60" s="12"/>
      <c r="Y60" s="12"/>
      <c r="Z60" s="45"/>
      <c r="AA60" s="45">
        <f>IF($AC62="","",IF($AB62&gt;$AF62,1,0))</f>
        <v>0</v>
      </c>
      <c r="AB60" s="76">
        <f>IF($AC62="","",IF($AB62&gt;$AF62,1,0))</f>
        <v>0</v>
      </c>
      <c r="AC60" s="142" t="s">
        <v>31</v>
      </c>
      <c r="AD60" s="142"/>
      <c r="AE60" s="142"/>
      <c r="AF60" s="161">
        <v>21</v>
      </c>
    </row>
    <row r="61" spans="2:32" ht="13.5" customHeight="1" x14ac:dyDescent="0.2">
      <c r="B61" s="160"/>
      <c r="C61" s="142"/>
      <c r="D61" s="142"/>
      <c r="E61" s="142"/>
      <c r="H61" s="62"/>
      <c r="I61" s="10">
        <f>IF(C62="","",IF(B62&gt;F62,1,0))</f>
        <v>0</v>
      </c>
      <c r="J61" s="99"/>
      <c r="K61" s="10">
        <f>IF(C56="","",IF(F56&gt;B56,1,0))</f>
        <v>1</v>
      </c>
      <c r="L61" s="49"/>
      <c r="M61" s="10">
        <f>IF(C68="","",IF(B68&gt;F68,1,0))</f>
        <v>0</v>
      </c>
      <c r="N61" s="49"/>
      <c r="S61" s="95"/>
      <c r="T61" s="12"/>
      <c r="V61" s="56"/>
      <c r="W61" s="95"/>
      <c r="X61" s="12"/>
      <c r="Y61" s="75"/>
      <c r="AC61" s="142"/>
      <c r="AD61" s="142"/>
      <c r="AE61" s="142"/>
      <c r="AF61" s="161"/>
    </row>
    <row r="62" spans="2:32" ht="13.5" customHeight="1" x14ac:dyDescent="0.2">
      <c r="B62" s="141">
        <f>SUM(C62:C65)</f>
        <v>10</v>
      </c>
      <c r="C62" s="1">
        <v>0</v>
      </c>
      <c r="D62" s="2" t="s">
        <v>2</v>
      </c>
      <c r="E62" s="1">
        <v>17</v>
      </c>
      <c r="F62" s="141">
        <f>SUM(E62:E65)</f>
        <v>56</v>
      </c>
      <c r="G62" s="2"/>
      <c r="H62" s="63"/>
      <c r="I62" s="10">
        <f>IF(C62="","",IF(B62&gt;F62,1,0))</f>
        <v>0</v>
      </c>
      <c r="J62" s="99"/>
      <c r="K62" s="10">
        <f>IF(C56="","",IF(F56&gt;B56,1,0))</f>
        <v>1</v>
      </c>
      <c r="L62" s="49"/>
      <c r="M62" s="10">
        <f>IF(C68="","",IF(B68&gt;F68,1,0))</f>
        <v>0</v>
      </c>
      <c r="N62" s="49"/>
      <c r="O62" s="10">
        <f>IF(C44="","",IF(F44&gt;B44,1,0))</f>
        <v>0</v>
      </c>
      <c r="P62" s="1"/>
      <c r="Q62" s="2"/>
      <c r="R62" s="28"/>
      <c r="S62" s="83"/>
      <c r="V62" s="53"/>
      <c r="W62" s="95"/>
      <c r="Y62" s="57"/>
      <c r="AB62" s="141">
        <f>SUM(AC62:AC65)</f>
        <v>36</v>
      </c>
      <c r="AC62" s="1">
        <v>14</v>
      </c>
      <c r="AD62" s="2" t="s">
        <v>2</v>
      </c>
      <c r="AE62" s="1">
        <v>16</v>
      </c>
      <c r="AF62" s="141">
        <f>SUM(AE62:AE65)</f>
        <v>63</v>
      </c>
    </row>
    <row r="63" spans="2:32" ht="13.5" customHeight="1" thickBot="1" x14ac:dyDescent="0.25">
      <c r="B63" s="141"/>
      <c r="C63" s="1">
        <v>3</v>
      </c>
      <c r="D63" s="2" t="s">
        <v>2</v>
      </c>
      <c r="E63" s="1">
        <v>10</v>
      </c>
      <c r="F63" s="141"/>
      <c r="G63" s="2"/>
      <c r="H63" s="51">
        <f>IF(C62="","",IF(B62&gt;F62,1,0))</f>
        <v>0</v>
      </c>
      <c r="I63" s="85">
        <f>IF(H64="","",1)</f>
        <v>1</v>
      </c>
      <c r="J63" s="114">
        <f>IF(H64="","",1)</f>
        <v>1</v>
      </c>
      <c r="K63" s="10">
        <f>IF(C56="","",IF(F56&gt;B56,1,0))</f>
        <v>1</v>
      </c>
      <c r="L63" s="49"/>
      <c r="M63" s="10">
        <f>IF(C68="","",IF(B68&gt;F68,1,0))</f>
        <v>0</v>
      </c>
      <c r="N63" s="49"/>
      <c r="O63" s="10">
        <f>IF(C44="","",IF(F44&gt;B44,1,0))</f>
        <v>0</v>
      </c>
      <c r="P63" s="1"/>
      <c r="Q63" s="2"/>
      <c r="R63" s="1"/>
      <c r="S63" s="83"/>
      <c r="V63" s="53"/>
      <c r="W63" s="95"/>
      <c r="X63" s="78"/>
      <c r="Y63" s="96"/>
      <c r="Z63" s="34"/>
      <c r="AB63" s="141"/>
      <c r="AC63" s="1">
        <v>4</v>
      </c>
      <c r="AD63" s="2" t="s">
        <v>2</v>
      </c>
      <c r="AE63" s="1">
        <v>15</v>
      </c>
      <c r="AF63" s="141"/>
    </row>
    <row r="64" spans="2:32" ht="13.5" customHeight="1" thickTop="1" x14ac:dyDescent="0.2">
      <c r="B64" s="141"/>
      <c r="C64" s="1">
        <v>0</v>
      </c>
      <c r="D64" s="2" t="s">
        <v>2</v>
      </c>
      <c r="E64" s="1">
        <v>13</v>
      </c>
      <c r="F64" s="141"/>
      <c r="G64" s="2"/>
      <c r="H64" s="82">
        <f>IF(C62="","",IF(F62&gt;B62,1,0))</f>
        <v>1</v>
      </c>
      <c r="J64" s="4"/>
      <c r="K64" s="4"/>
      <c r="L64" s="49"/>
      <c r="M64" s="10">
        <f>IF(C68="","",IF(B68&gt;F68,1,0))</f>
        <v>0</v>
      </c>
      <c r="N64" s="49"/>
      <c r="O64" s="10">
        <f>IF(C44="","",IF(F44&gt;B44,1,0))</f>
        <v>0</v>
      </c>
      <c r="P64" s="1"/>
      <c r="Q64" s="2"/>
      <c r="R64" s="1"/>
      <c r="S64" s="83"/>
      <c r="V64" s="53"/>
      <c r="X64" s="4"/>
      <c r="Y64" s="99"/>
      <c r="Z64" s="34"/>
      <c r="AB64" s="141"/>
      <c r="AC64" s="1">
        <v>11</v>
      </c>
      <c r="AD64" s="2" t="s">
        <v>2</v>
      </c>
      <c r="AE64" s="1">
        <v>17</v>
      </c>
      <c r="AF64" s="141"/>
    </row>
    <row r="65" spans="2:32" ht="13.5" customHeight="1" x14ac:dyDescent="0.2">
      <c r="B65" s="141"/>
      <c r="C65" s="1">
        <v>7</v>
      </c>
      <c r="D65" s="2" t="s">
        <v>2</v>
      </c>
      <c r="E65" s="1">
        <v>16</v>
      </c>
      <c r="F65" s="141"/>
      <c r="G65" s="2"/>
      <c r="H65" s="83"/>
      <c r="I65" s="10">
        <f>IF(C62="","",IF(F62&gt;B62,1,0))</f>
        <v>1</v>
      </c>
      <c r="J65" s="4"/>
      <c r="K65" s="4"/>
      <c r="L65" s="49"/>
      <c r="M65" s="10">
        <f>IF(C68="","",IF(B68&gt;F68,1,0))</f>
        <v>0</v>
      </c>
      <c r="N65" s="49"/>
      <c r="O65" s="10">
        <f>IF(C44="","",IF(F44&gt;B44,1,0))</f>
        <v>0</v>
      </c>
      <c r="P65" s="1"/>
      <c r="Q65" s="2"/>
      <c r="R65" s="1"/>
      <c r="S65" s="126"/>
      <c r="V65" s="53"/>
      <c r="Y65" s="95"/>
      <c r="AB65" s="141"/>
      <c r="AC65" s="1">
        <v>7</v>
      </c>
      <c r="AD65" s="2" t="s">
        <v>2</v>
      </c>
      <c r="AE65" s="1">
        <v>15</v>
      </c>
      <c r="AF65" s="141"/>
    </row>
    <row r="66" spans="2:32" ht="13.5" customHeight="1" thickBot="1" x14ac:dyDescent="0.25">
      <c r="B66" s="160">
        <v>10</v>
      </c>
      <c r="C66" s="142" t="s">
        <v>37</v>
      </c>
      <c r="D66" s="142"/>
      <c r="E66" s="142"/>
      <c r="F66" s="77"/>
      <c r="G66" s="78"/>
      <c r="H66" s="84"/>
      <c r="I66" s="10">
        <f>IF(C62="","",IF(F62&gt;B62,1,0))</f>
        <v>1</v>
      </c>
      <c r="J66" s="4"/>
      <c r="K66" s="4"/>
      <c r="L66" s="49"/>
      <c r="M66" s="10">
        <f>IF(C68="","",IF(B68&gt;F68,1,0))</f>
        <v>0</v>
      </c>
      <c r="N66" s="49"/>
      <c r="O66" s="10">
        <f>IF(C44="","",IF(F44&gt;B44,1,0))</f>
        <v>0</v>
      </c>
      <c r="P66" s="1"/>
      <c r="Q66" s="2"/>
      <c r="R66" s="1"/>
      <c r="S66" s="126"/>
      <c r="V66" s="53"/>
      <c r="Y66" s="95"/>
      <c r="Z66" s="78"/>
      <c r="AA66" s="78"/>
      <c r="AB66" s="97"/>
      <c r="AC66" s="142" t="s">
        <v>24</v>
      </c>
      <c r="AD66" s="142"/>
      <c r="AE66" s="142"/>
      <c r="AF66" s="161">
        <v>22</v>
      </c>
    </row>
    <row r="67" spans="2:32" ht="13.5" customHeight="1" thickTop="1" x14ac:dyDescent="0.2">
      <c r="B67" s="160"/>
      <c r="C67" s="142"/>
      <c r="D67" s="142"/>
      <c r="E67" s="142"/>
      <c r="F67" s="4">
        <f>IF(C62="","",IF(F62&gt;B62,1,0))</f>
        <v>1</v>
      </c>
      <c r="G67" s="4">
        <f>IF(C62="","",IF(F62&gt;B62,1,0))</f>
        <v>1</v>
      </c>
      <c r="H67" s="7">
        <f>IF(C62="","",IF(F62&gt;B62,1,0))</f>
        <v>1</v>
      </c>
      <c r="J67" s="4"/>
      <c r="K67" s="4"/>
      <c r="L67" s="49"/>
      <c r="M67" s="10">
        <f>IF(C68="","",IF(B68&gt;F68,1,0))</f>
        <v>0</v>
      </c>
      <c r="N67" s="49"/>
      <c r="O67" s="10">
        <f>IF(C44="","",IF(F44&gt;B44,1,0))</f>
        <v>0</v>
      </c>
      <c r="P67" s="28"/>
      <c r="Q67" s="28"/>
      <c r="R67" s="1"/>
      <c r="S67" s="126"/>
      <c r="V67" s="53"/>
      <c r="Z67" s="4"/>
      <c r="AA67" s="4">
        <f>IF($AC62="","",IF($AB62&lt;$AF62,1,0))</f>
        <v>1</v>
      </c>
      <c r="AB67" s="49">
        <f>IF($AC62="","",IF($AB62&lt;$AF62,1,0))</f>
        <v>1</v>
      </c>
      <c r="AC67" s="142"/>
      <c r="AD67" s="142"/>
      <c r="AE67" s="142"/>
      <c r="AF67" s="161"/>
    </row>
    <row r="68" spans="2:32" ht="13.5" customHeight="1" x14ac:dyDescent="0.2">
      <c r="B68" s="141">
        <f>SUM(C68:C71)</f>
        <v>50</v>
      </c>
      <c r="C68" s="1">
        <v>13</v>
      </c>
      <c r="D68" s="2" t="s">
        <v>2</v>
      </c>
      <c r="E68" s="1">
        <v>13</v>
      </c>
      <c r="F68" s="141">
        <f>SUM(E68:E71)</f>
        <v>65</v>
      </c>
      <c r="G68" s="2"/>
      <c r="J68" s="4"/>
      <c r="K68" s="4"/>
      <c r="L68" s="49"/>
      <c r="M68" s="10">
        <f>IF(C68="","",IF(B68&gt;F68,1,0))</f>
        <v>0</v>
      </c>
      <c r="N68" s="49"/>
      <c r="O68" s="10">
        <f>IF(C44="","",IF(F44&gt;B44,1,0))</f>
        <v>0</v>
      </c>
      <c r="P68" s="1"/>
      <c r="Q68" s="2"/>
      <c r="R68" s="28"/>
      <c r="S68" s="127"/>
      <c r="V68" s="53"/>
      <c r="AB68" s="141">
        <f>SUM(AC68:AC71)</f>
        <v>30</v>
      </c>
      <c r="AC68" s="1">
        <v>9</v>
      </c>
      <c r="AD68" s="2" t="s">
        <v>2</v>
      </c>
      <c r="AE68" s="1">
        <v>15</v>
      </c>
      <c r="AF68" s="141">
        <f>SUM(AE68:AE71)</f>
        <v>59</v>
      </c>
    </row>
    <row r="69" spans="2:32" ht="13.5" customHeight="1" thickBot="1" x14ac:dyDescent="0.25">
      <c r="B69" s="141"/>
      <c r="C69" s="1">
        <v>8</v>
      </c>
      <c r="D69" s="2" t="s">
        <v>2</v>
      </c>
      <c r="E69" s="1">
        <v>13</v>
      </c>
      <c r="F69" s="141"/>
      <c r="G69" s="2"/>
      <c r="J69" s="4"/>
      <c r="K69" s="4"/>
      <c r="L69" s="49">
        <f>IF(C68="","",IF(B68&gt;F68,1,0))</f>
        <v>0</v>
      </c>
      <c r="M69" s="86"/>
      <c r="N69" s="90"/>
      <c r="O69" s="10">
        <f>IF(C44="","",IF(F44&gt;B44,1,0))</f>
        <v>0</v>
      </c>
      <c r="P69" s="1"/>
      <c r="Q69" s="2"/>
      <c r="R69" s="30"/>
      <c r="T69" s="125"/>
      <c r="U69" s="96"/>
      <c r="V69" s="53"/>
      <c r="AB69" s="141"/>
      <c r="AC69" s="1">
        <v>5</v>
      </c>
      <c r="AD69" s="2" t="s">
        <v>2</v>
      </c>
      <c r="AE69" s="1">
        <v>13</v>
      </c>
      <c r="AF69" s="141"/>
    </row>
    <row r="70" spans="2:32" ht="13.5" customHeight="1" thickTop="1" x14ac:dyDescent="0.2">
      <c r="B70" s="141"/>
      <c r="C70" s="1">
        <v>15</v>
      </c>
      <c r="D70" s="2" t="s">
        <v>2</v>
      </c>
      <c r="E70" s="1">
        <v>20</v>
      </c>
      <c r="F70" s="141"/>
      <c r="G70" s="2"/>
      <c r="J70" s="4"/>
      <c r="K70" s="4"/>
      <c r="L70" s="99">
        <f>IF(C68="","",IF(F68&gt;B68,1,0))</f>
        <v>1</v>
      </c>
      <c r="M70" s="4">
        <f>IF(L70="","",1)</f>
        <v>1</v>
      </c>
      <c r="N70" s="14">
        <f>IF(L70="","",1)</f>
        <v>1</v>
      </c>
      <c r="O70" s="4"/>
      <c r="P70" s="1"/>
      <c r="Q70" s="2"/>
      <c r="R70" s="30"/>
      <c r="T70" s="4"/>
      <c r="U70" s="99"/>
      <c r="V70" s="2"/>
      <c r="W70" s="32"/>
      <c r="AB70" s="141"/>
      <c r="AC70" s="1">
        <v>6</v>
      </c>
      <c r="AD70" s="2" t="s">
        <v>2</v>
      </c>
      <c r="AE70" s="1">
        <v>15</v>
      </c>
      <c r="AF70" s="141"/>
    </row>
    <row r="71" spans="2:32" ht="13.5" customHeight="1" x14ac:dyDescent="0.2">
      <c r="B71" s="141"/>
      <c r="C71" s="1">
        <v>14</v>
      </c>
      <c r="D71" s="2" t="s">
        <v>2</v>
      </c>
      <c r="E71" s="1">
        <v>19</v>
      </c>
      <c r="F71" s="141"/>
      <c r="G71" s="2"/>
      <c r="I71" s="12"/>
      <c r="J71" s="10"/>
      <c r="K71" s="10"/>
      <c r="L71" s="99"/>
      <c r="M71" s="10">
        <f>IF(C68="","",IF(F68&gt;B68,1,0))</f>
        <v>1</v>
      </c>
      <c r="N71" s="2"/>
      <c r="T71" s="32"/>
      <c r="U71" s="123"/>
      <c r="V71" s="2"/>
      <c r="W71" s="32"/>
      <c r="AB71" s="141"/>
      <c r="AC71" s="1">
        <v>10</v>
      </c>
      <c r="AD71" s="2" t="s">
        <v>2</v>
      </c>
      <c r="AE71" s="1">
        <v>16</v>
      </c>
      <c r="AF71" s="141"/>
    </row>
    <row r="72" spans="2:32" ht="13.5" customHeight="1" x14ac:dyDescent="0.2">
      <c r="B72" s="160">
        <v>11</v>
      </c>
      <c r="C72" s="142" t="s">
        <v>41</v>
      </c>
      <c r="D72" s="142"/>
      <c r="E72" s="171"/>
      <c r="F72" s="41">
        <f>IF(C74="","",IF(B74&gt;F74,1,0))</f>
        <v>0</v>
      </c>
      <c r="G72" s="42">
        <f>IF(C74="","",IF(B74&gt;F74,1,0))</f>
        <v>0</v>
      </c>
      <c r="H72" s="45">
        <f>IF(C74="","",IF(B74&gt;F74,1,0))</f>
        <v>0</v>
      </c>
      <c r="I72" s="12"/>
      <c r="J72" s="10"/>
      <c r="K72" s="10"/>
      <c r="L72" s="99"/>
      <c r="M72" s="10">
        <f>IF(C68="","",IF(F68&gt;B68,1,0))</f>
        <v>1</v>
      </c>
      <c r="N72" s="2"/>
      <c r="T72" s="32"/>
      <c r="U72" s="95"/>
      <c r="V72" s="32"/>
      <c r="W72" s="32"/>
      <c r="Z72" s="45"/>
      <c r="AA72" s="45">
        <f>IF($AC74="","",IF($AB74&gt;$AF74,1,0))</f>
        <v>0</v>
      </c>
      <c r="AB72" s="76">
        <f>IF($AC74="","",IF($AB74&gt;$AF74,1,0))</f>
        <v>0</v>
      </c>
      <c r="AC72" s="142" t="s">
        <v>30</v>
      </c>
      <c r="AD72" s="142"/>
      <c r="AE72" s="142"/>
      <c r="AF72" s="161">
        <v>23</v>
      </c>
    </row>
    <row r="73" spans="2:32" ht="13.5" customHeight="1" x14ac:dyDescent="0.2">
      <c r="B73" s="160"/>
      <c r="C73" s="142"/>
      <c r="D73" s="142"/>
      <c r="E73" s="142"/>
      <c r="I73" s="47">
        <f>IF(C74="","",IF(B74&gt;F74,1,0))</f>
        <v>0</v>
      </c>
      <c r="J73" s="4"/>
      <c r="K73" s="4"/>
      <c r="L73" s="99"/>
      <c r="M73" s="10">
        <f>IF(C68="","",IF(F68&gt;B68,1,0))</f>
        <v>1</v>
      </c>
      <c r="N73" s="24"/>
      <c r="O73" s="155"/>
      <c r="P73" s="156"/>
      <c r="Q73" s="156"/>
      <c r="R73" s="156"/>
      <c r="S73" s="155"/>
      <c r="T73" s="32"/>
      <c r="U73" s="95"/>
      <c r="V73" s="32"/>
      <c r="W73" s="32"/>
      <c r="Y73" s="57"/>
      <c r="AB73" s="57"/>
      <c r="AC73" s="142"/>
      <c r="AD73" s="142"/>
      <c r="AE73" s="142"/>
      <c r="AF73" s="161"/>
    </row>
    <row r="74" spans="2:32" ht="13.5" customHeight="1" x14ac:dyDescent="0.2">
      <c r="B74" s="141">
        <f>SUM(C74:C77)</f>
        <v>50</v>
      </c>
      <c r="C74" s="1">
        <v>11</v>
      </c>
      <c r="D74" s="2" t="s">
        <v>2</v>
      </c>
      <c r="E74" s="1">
        <v>20</v>
      </c>
      <c r="F74" s="141">
        <f>SUM(E74:E77)</f>
        <v>74</v>
      </c>
      <c r="G74" s="2"/>
      <c r="I74" s="47">
        <f>IF(C74="","",IF(B74&gt;F74,1,0))</f>
        <v>0</v>
      </c>
      <c r="J74" s="4"/>
      <c r="K74" s="4"/>
      <c r="L74" s="99"/>
      <c r="M74" s="10">
        <f>IF(C68="","",IF(F68&gt;B68,1,0))</f>
        <v>1</v>
      </c>
      <c r="N74" s="12"/>
      <c r="O74" s="155"/>
      <c r="P74" s="156"/>
      <c r="Q74" s="156"/>
      <c r="R74" s="156"/>
      <c r="S74" s="155"/>
      <c r="T74" s="32"/>
      <c r="U74" s="95"/>
      <c r="V74" s="32"/>
      <c r="W74" s="32"/>
      <c r="Y74" s="57"/>
      <c r="AB74" s="141">
        <f>SUM(AC74:AC77)</f>
        <v>56</v>
      </c>
      <c r="AC74" s="1">
        <v>16</v>
      </c>
      <c r="AD74" s="2" t="s">
        <v>2</v>
      </c>
      <c r="AE74" s="1">
        <v>16</v>
      </c>
      <c r="AF74" s="141">
        <f>SUM(AE74:AE77)</f>
        <v>68</v>
      </c>
    </row>
    <row r="75" spans="2:32" ht="13.5" customHeight="1" thickBot="1" x14ac:dyDescent="0.25">
      <c r="B75" s="141"/>
      <c r="C75" s="1">
        <v>14</v>
      </c>
      <c r="D75" s="2" t="s">
        <v>2</v>
      </c>
      <c r="E75" s="1">
        <v>13</v>
      </c>
      <c r="F75" s="141"/>
      <c r="G75" s="2"/>
      <c r="H75" s="7">
        <f>IF(C74="","",IF(B74&gt;F74,1,0))</f>
        <v>0</v>
      </c>
      <c r="I75" s="85">
        <f>IF(H76="","",1)</f>
        <v>1</v>
      </c>
      <c r="J75" s="81">
        <f>IF(H76="","",1)</f>
        <v>1</v>
      </c>
      <c r="K75" s="4"/>
      <c r="L75" s="99"/>
      <c r="M75" s="10">
        <f>IF(C68="","",IF(F68&gt;B68,1,0))</f>
        <v>1</v>
      </c>
      <c r="O75" s="155"/>
      <c r="P75" s="29"/>
      <c r="Q75" s="2"/>
      <c r="R75" s="12"/>
      <c r="S75" s="155"/>
      <c r="U75" s="95"/>
      <c r="X75" s="78"/>
      <c r="Y75" s="96"/>
      <c r="Z75" s="34"/>
      <c r="AB75" s="141"/>
      <c r="AC75" s="1">
        <v>13</v>
      </c>
      <c r="AD75" s="2" t="s">
        <v>2</v>
      </c>
      <c r="AE75" s="1">
        <v>11</v>
      </c>
      <c r="AF75" s="141"/>
    </row>
    <row r="76" spans="2:32" ht="13.5" customHeight="1" thickTop="1" x14ac:dyDescent="0.2">
      <c r="B76" s="141"/>
      <c r="C76" s="1">
        <v>5</v>
      </c>
      <c r="D76" s="2" t="s">
        <v>2</v>
      </c>
      <c r="E76" s="1">
        <v>29</v>
      </c>
      <c r="F76" s="141"/>
      <c r="G76" s="2"/>
      <c r="H76" s="82">
        <f>IF(C74="","",IF(F74&gt;B74,1,0))</f>
        <v>1</v>
      </c>
      <c r="J76" s="49"/>
      <c r="K76" s="10">
        <f>IF(C80="","",IF(B80&gt;F80,1,0))</f>
        <v>0</v>
      </c>
      <c r="L76" s="99"/>
      <c r="M76" s="10">
        <f>IF(C68="","",IF(F68&gt;B68,1,0))</f>
        <v>1</v>
      </c>
      <c r="N76" s="2"/>
      <c r="O76" s="141"/>
      <c r="Q76" s="2"/>
      <c r="R76" s="12"/>
      <c r="S76" s="141"/>
      <c r="U76" s="95"/>
      <c r="W76" s="33"/>
      <c r="X76" s="4"/>
      <c r="Y76" s="95"/>
      <c r="AB76" s="141"/>
      <c r="AC76" s="1">
        <v>14</v>
      </c>
      <c r="AD76" s="2" t="s">
        <v>2</v>
      </c>
      <c r="AE76" s="1">
        <v>18</v>
      </c>
      <c r="AF76" s="141"/>
    </row>
    <row r="77" spans="2:32" ht="13.5" customHeight="1" x14ac:dyDescent="0.2">
      <c r="B77" s="141"/>
      <c r="C77" s="1">
        <v>20</v>
      </c>
      <c r="D77" s="2" t="s">
        <v>2</v>
      </c>
      <c r="E77" s="1">
        <v>12</v>
      </c>
      <c r="F77" s="141"/>
      <c r="G77" s="2"/>
      <c r="H77" s="83"/>
      <c r="I77" s="10">
        <f>IF(C74="","",IF(F74&gt;B74,1,0))</f>
        <v>1</v>
      </c>
      <c r="J77" s="49"/>
      <c r="K77" s="10">
        <f>IF(C80="","",IF(B80&gt;F80,1,0))</f>
        <v>0</v>
      </c>
      <c r="L77" s="110"/>
      <c r="M77" s="10">
        <f>IF(C68="","",IF(F68&gt;B68,1,0))</f>
        <v>1</v>
      </c>
      <c r="N77" s="2"/>
      <c r="O77" s="141"/>
      <c r="Q77" s="2"/>
      <c r="R77" s="12"/>
      <c r="S77" s="141"/>
      <c r="U77" s="95"/>
      <c r="W77" s="33"/>
      <c r="Y77" s="95"/>
      <c r="AB77" s="141"/>
      <c r="AC77" s="1">
        <v>13</v>
      </c>
      <c r="AD77" s="2" t="s">
        <v>2</v>
      </c>
      <c r="AE77" s="1">
        <v>23</v>
      </c>
      <c r="AF77" s="141"/>
    </row>
    <row r="78" spans="2:32" ht="13.5" customHeight="1" thickBot="1" x14ac:dyDescent="0.25">
      <c r="B78" s="160">
        <v>12</v>
      </c>
      <c r="C78" s="142" t="s">
        <v>22</v>
      </c>
      <c r="D78" s="142"/>
      <c r="E78" s="142"/>
      <c r="F78" s="77"/>
      <c r="G78" s="78"/>
      <c r="H78" s="84"/>
      <c r="I78" s="10">
        <f>IF(C74="","",IF(F74&gt;B74,1,0))</f>
        <v>1</v>
      </c>
      <c r="J78" s="49"/>
      <c r="K78" s="10">
        <f>IF(C80="","",IF(B80&gt;F80,1,0))</f>
        <v>0</v>
      </c>
      <c r="L78" s="110"/>
      <c r="M78" s="10">
        <f>IF(C68="","",IF(F68&gt;B68,1,0))</f>
        <v>1</v>
      </c>
      <c r="N78" s="2"/>
      <c r="O78" s="141"/>
      <c r="Q78" s="2"/>
      <c r="R78" s="12"/>
      <c r="S78" s="141"/>
      <c r="U78" s="95"/>
      <c r="X78" s="53"/>
      <c r="Y78" s="95"/>
      <c r="Z78" s="78"/>
      <c r="AA78" s="87">
        <f>IF($AC80="","",IF($AB80&gt;$AF80,1,0))</f>
        <v>0</v>
      </c>
      <c r="AB78" s="94">
        <f>IF($AC80="","",IF($AB80&gt;$AF80,1,0))</f>
        <v>0</v>
      </c>
      <c r="AC78" s="142" t="s">
        <v>17</v>
      </c>
      <c r="AD78" s="142"/>
      <c r="AE78" s="142"/>
      <c r="AF78" s="161">
        <v>24</v>
      </c>
    </row>
    <row r="79" spans="2:32" ht="13.5" customHeight="1" thickTop="1" x14ac:dyDescent="0.2">
      <c r="B79" s="160"/>
      <c r="C79" s="142"/>
      <c r="D79" s="142"/>
      <c r="E79" s="142"/>
      <c r="F79" s="4">
        <f>IF(C74="","",IF(F74&gt;B74,1,0))</f>
        <v>1</v>
      </c>
      <c r="G79" s="4">
        <f>IF(C74="","",IF(F74&gt;B74,1,0))</f>
        <v>1</v>
      </c>
      <c r="H79" s="7">
        <f>IF(C74="","",IF(F74&gt;B74,1,0))</f>
        <v>1</v>
      </c>
      <c r="J79" s="49"/>
      <c r="K79" s="10">
        <f>IF(C80="","",IF(B80&gt;F80,1,0))</f>
        <v>0</v>
      </c>
      <c r="L79" s="121"/>
      <c r="M79" s="10">
        <f>IF(C68="","",IF(F68&gt;B68,1,0))</f>
        <v>1</v>
      </c>
      <c r="O79" s="141"/>
      <c r="Q79" s="2"/>
      <c r="R79" s="15"/>
      <c r="S79" s="141"/>
      <c r="U79" s="95"/>
      <c r="X79" s="53"/>
      <c r="Y79" s="4">
        <f>IF($AC74="","",IF($AB74&lt;$AF74,1,0))</f>
        <v>1</v>
      </c>
      <c r="Z79" s="4">
        <f>IF($AC74="","",IF($AB74&lt;$AF74,1,0))</f>
        <v>1</v>
      </c>
      <c r="AC79" s="142"/>
      <c r="AD79" s="142"/>
      <c r="AE79" s="142"/>
      <c r="AF79" s="161"/>
    </row>
    <row r="80" spans="2:32" ht="13.5" customHeight="1" x14ac:dyDescent="0.2">
      <c r="B80" s="141">
        <f>SUM(C80:C83)</f>
        <v>43</v>
      </c>
      <c r="C80" s="1">
        <v>12</v>
      </c>
      <c r="D80" s="2" t="s">
        <v>2</v>
      </c>
      <c r="E80" s="1">
        <v>11</v>
      </c>
      <c r="F80" s="141">
        <f>SUM(E80:E83)</f>
        <v>68</v>
      </c>
      <c r="G80" s="2"/>
      <c r="J80" s="50"/>
      <c r="K80" s="10">
        <f>IF(C80="","",IF(B80&gt;F80,1,0))</f>
        <v>0</v>
      </c>
      <c r="L80" s="110"/>
      <c r="M80" s="14"/>
      <c r="P80" s="23"/>
      <c r="Q80" s="23"/>
      <c r="U80" s="95"/>
      <c r="X80" s="53"/>
      <c r="AB80" s="141">
        <f>SUM(AC80:AC83)</f>
        <v>27</v>
      </c>
      <c r="AC80" s="1">
        <v>7</v>
      </c>
      <c r="AD80" s="2" t="s">
        <v>2</v>
      </c>
      <c r="AE80" s="1">
        <v>18</v>
      </c>
      <c r="AF80" s="141">
        <f>SUM(AE80:AE83)</f>
        <v>71</v>
      </c>
    </row>
    <row r="81" spans="2:32" ht="13.5" customHeight="1" thickBot="1" x14ac:dyDescent="0.25">
      <c r="B81" s="141"/>
      <c r="C81" s="1">
        <v>9</v>
      </c>
      <c r="D81" s="2" t="s">
        <v>2</v>
      </c>
      <c r="E81" s="1">
        <v>13</v>
      </c>
      <c r="F81" s="141"/>
      <c r="G81" s="2"/>
      <c r="J81" s="51">
        <f>IF(C80="","",IF(B80&gt;F80,1,0))</f>
        <v>0</v>
      </c>
      <c r="K81" s="115">
        <f>IF(J81="","",1)</f>
        <v>1</v>
      </c>
      <c r="L81" s="122">
        <f>IF(J81="","",1)</f>
        <v>1</v>
      </c>
      <c r="M81" s="4"/>
      <c r="U81" s="95"/>
      <c r="V81" s="81"/>
      <c r="W81" s="90"/>
      <c r="X81" s="53"/>
      <c r="AB81" s="141"/>
      <c r="AC81" s="1">
        <v>6</v>
      </c>
      <c r="AD81" s="2" t="s">
        <v>2</v>
      </c>
      <c r="AE81" s="1">
        <v>18</v>
      </c>
      <c r="AF81" s="141"/>
    </row>
    <row r="82" spans="2:32" ht="13.5" customHeight="1" thickTop="1" x14ac:dyDescent="0.2">
      <c r="B82" s="141"/>
      <c r="C82" s="1">
        <v>10</v>
      </c>
      <c r="D82" s="2" t="s">
        <v>2</v>
      </c>
      <c r="E82" s="1">
        <v>26</v>
      </c>
      <c r="F82" s="141"/>
      <c r="G82" s="2"/>
      <c r="J82" s="82">
        <f>IF(C80="","",IF(F80&gt;B80,1,0))</f>
        <v>1</v>
      </c>
      <c r="K82" s="14"/>
      <c r="L82" s="14"/>
      <c r="M82" s="4"/>
      <c r="X82" s="119"/>
      <c r="AB82" s="141"/>
      <c r="AC82" s="1">
        <v>10</v>
      </c>
      <c r="AD82" s="2" t="s">
        <v>2</v>
      </c>
      <c r="AE82" s="1">
        <v>23</v>
      </c>
      <c r="AF82" s="141"/>
    </row>
    <row r="83" spans="2:32" ht="13.5" customHeight="1" x14ac:dyDescent="0.2">
      <c r="B83" s="141"/>
      <c r="C83" s="1">
        <v>12</v>
      </c>
      <c r="D83" s="2" t="s">
        <v>2</v>
      </c>
      <c r="E83" s="1">
        <v>18</v>
      </c>
      <c r="F83" s="141"/>
      <c r="G83" s="2"/>
      <c r="I83" s="12"/>
      <c r="J83" s="113"/>
      <c r="K83" s="10">
        <f>IF(C80="","",IF(F80&gt;B80,1,0))</f>
        <v>1</v>
      </c>
      <c r="L83" s="4"/>
      <c r="M83" s="18"/>
      <c r="W83" s="95"/>
      <c r="AB83" s="141"/>
      <c r="AC83" s="1">
        <v>4</v>
      </c>
      <c r="AD83" s="2" t="s">
        <v>2</v>
      </c>
      <c r="AE83" s="1">
        <v>12</v>
      </c>
      <c r="AF83" s="141"/>
    </row>
    <row r="84" spans="2:32" ht="13.5" customHeight="1" thickBot="1" x14ac:dyDescent="0.25">
      <c r="B84" s="160">
        <v>13</v>
      </c>
      <c r="C84" s="142" t="s">
        <v>10</v>
      </c>
      <c r="D84" s="142"/>
      <c r="E84" s="142"/>
      <c r="F84" s="86" t="str">
        <f>IF(C86="","",IF(B86&gt;F86,1,0))</f>
        <v/>
      </c>
      <c r="G84" s="81" t="str">
        <f>IF(C86="","",IF(B86&gt;F86,1,0))</f>
        <v/>
      </c>
      <c r="H84" s="87" t="str">
        <f>IF(C86="","",IF(B86&gt;F86,1,0))</f>
        <v/>
      </c>
      <c r="I84" s="104"/>
      <c r="J84" s="117"/>
      <c r="K84" s="10">
        <f>IF(C80="","",IF(F80&gt;B80,1,0))</f>
        <v>1</v>
      </c>
      <c r="L84" s="4"/>
      <c r="W84" s="95"/>
      <c r="X84" s="78"/>
      <c r="Y84" s="78"/>
      <c r="Z84" s="87"/>
      <c r="AA84" s="87"/>
      <c r="AB84" s="94"/>
      <c r="AC84" s="142" t="s">
        <v>35</v>
      </c>
      <c r="AD84" s="142"/>
      <c r="AE84" s="142"/>
      <c r="AF84" s="161">
        <v>25</v>
      </c>
    </row>
    <row r="85" spans="2:32" ht="13.5" customHeight="1" thickTop="1" x14ac:dyDescent="0.2">
      <c r="B85" s="160"/>
      <c r="C85" s="142"/>
      <c r="D85" s="142"/>
      <c r="E85" s="142"/>
      <c r="I85" s="10" t="str">
        <f>IF(C86="","",IF(B86&gt;F86,1,0))</f>
        <v/>
      </c>
      <c r="J85" s="4"/>
      <c r="K85" s="10">
        <f>IF(C80="","",IF(F80&gt;B80,1,0))</f>
        <v>1</v>
      </c>
      <c r="L85" s="18"/>
      <c r="M85" s="157"/>
      <c r="N85" s="157"/>
      <c r="AC85" s="142"/>
      <c r="AD85" s="142"/>
      <c r="AE85" s="142"/>
      <c r="AF85" s="161"/>
    </row>
    <row r="86" spans="2:32" ht="13.5" customHeight="1" x14ac:dyDescent="0.2">
      <c r="B86" s="141"/>
      <c r="C86" s="1"/>
      <c r="D86" s="2"/>
      <c r="E86" s="1"/>
      <c r="F86" s="141"/>
      <c r="G86" s="2"/>
      <c r="I86" s="10" t="str">
        <f>IF(C86="","",IF(B86&gt;F86,1,0))</f>
        <v/>
      </c>
      <c r="J86" s="4"/>
      <c r="K86" s="10">
        <f>IF(C80="","",IF(F80&gt;B80,1,0))</f>
        <v>1</v>
      </c>
      <c r="L86" s="19"/>
      <c r="M86" s="157"/>
      <c r="N86" s="157"/>
    </row>
    <row r="87" spans="2:32" ht="13.5" customHeight="1" x14ac:dyDescent="0.2">
      <c r="B87" s="141"/>
      <c r="C87" s="1"/>
      <c r="D87" s="2"/>
      <c r="E87" s="1"/>
      <c r="F87" s="141"/>
      <c r="G87" s="2"/>
      <c r="H87" s="7" t="str">
        <f>IF(C86="","",IF(B86&gt;F86,1,0))</f>
        <v/>
      </c>
      <c r="I87" s="10" t="str">
        <f>IF(H88="","",1)</f>
        <v/>
      </c>
      <c r="J87" s="4" t="str">
        <f>IF(H88="","",1)</f>
        <v/>
      </c>
      <c r="K87" s="10">
        <f>IF(C80="","",IF(F80&gt;B80,1,0))</f>
        <v>1</v>
      </c>
      <c r="L87" s="19"/>
      <c r="M87" s="157"/>
      <c r="N87" s="157"/>
    </row>
    <row r="88" spans="2:32" ht="13.5" customHeight="1" x14ac:dyDescent="0.2">
      <c r="B88" s="141"/>
      <c r="C88" s="1"/>
      <c r="D88" s="2"/>
      <c r="E88" s="1"/>
      <c r="F88" s="141"/>
      <c r="G88" s="2"/>
      <c r="H88" s="7" t="str">
        <f>IF(C86="","",IF(F86&gt;B86,1,0))</f>
        <v/>
      </c>
      <c r="M88" s="157"/>
      <c r="N88" s="157"/>
    </row>
    <row r="89" spans="2:32" ht="13.5" customHeight="1" x14ac:dyDescent="0.2">
      <c r="B89" s="141"/>
      <c r="C89" s="1"/>
      <c r="D89" s="2"/>
      <c r="E89" s="1"/>
      <c r="F89" s="141"/>
      <c r="G89" s="2"/>
      <c r="I89" s="10" t="str">
        <f>IF(C86="","",IF(F86&gt;B86,1,0))</f>
        <v/>
      </c>
      <c r="M89" s="23"/>
      <c r="N89" s="23"/>
    </row>
    <row r="90" spans="2:32" ht="13.5" customHeight="1" x14ac:dyDescent="0.2">
      <c r="B90" s="141"/>
      <c r="C90" s="141"/>
      <c r="D90" s="141"/>
      <c r="E90" s="141"/>
      <c r="I90" s="10" t="str">
        <f>IF(C86="","",IF(F86&gt;B86,1,0))</f>
        <v/>
      </c>
      <c r="M90" s="23"/>
      <c r="N90" s="23"/>
    </row>
    <row r="91" spans="2:32" ht="13.5" customHeight="1" x14ac:dyDescent="0.2">
      <c r="B91" s="141"/>
      <c r="C91" s="141"/>
      <c r="D91" s="141"/>
      <c r="E91" s="141"/>
      <c r="F91" s="4"/>
      <c r="G91" s="4"/>
      <c r="H91" s="7" t="str">
        <f>IF(C86="","",IF(F86&gt;B86,1,0))</f>
        <v/>
      </c>
      <c r="N91" s="25"/>
    </row>
    <row r="92" spans="2:32" ht="14.65" customHeight="1" x14ac:dyDescent="0.2">
      <c r="B92" s="141"/>
      <c r="C92" s="1"/>
      <c r="D92" s="2"/>
      <c r="E92" s="1"/>
      <c r="F92" s="141"/>
      <c r="G92" s="2"/>
    </row>
    <row r="93" spans="2:32" ht="14.65" customHeight="1" x14ac:dyDescent="0.2">
      <c r="B93" s="141"/>
      <c r="C93" s="1"/>
      <c r="D93" s="2"/>
      <c r="E93" s="1"/>
      <c r="F93" s="141"/>
      <c r="G93" s="2"/>
      <c r="H93" s="7" t="str">
        <f>IF(C92="","",IF(B92&gt;F92,1,0))</f>
        <v/>
      </c>
    </row>
    <row r="94" spans="2:32" ht="14.65" customHeight="1" x14ac:dyDescent="0.2">
      <c r="B94" s="141"/>
      <c r="C94" s="1"/>
      <c r="D94" s="2"/>
      <c r="E94" s="1"/>
      <c r="F94" s="141"/>
      <c r="G94" s="2"/>
      <c r="H94" s="7" t="str">
        <f>IF(C92="","",IF(F92&gt;B92,1,0))</f>
        <v/>
      </c>
    </row>
    <row r="95" spans="2:32" ht="14.65" customHeight="1" x14ac:dyDescent="0.2">
      <c r="B95" s="141"/>
      <c r="C95" s="1"/>
      <c r="D95" s="2"/>
      <c r="E95" s="1"/>
      <c r="F95" s="141"/>
      <c r="G95" s="2"/>
    </row>
    <row r="96" spans="2:32" ht="14.65" customHeight="1" x14ac:dyDescent="0.2">
      <c r="B96" s="141"/>
      <c r="C96" s="141"/>
      <c r="D96" s="141"/>
      <c r="E96" s="141"/>
    </row>
    <row r="97" spans="2:8" ht="14.65" customHeight="1" x14ac:dyDescent="0.2">
      <c r="B97" s="141"/>
      <c r="C97" s="141"/>
      <c r="D97" s="141"/>
      <c r="E97" s="141"/>
      <c r="F97" s="4"/>
      <c r="G97" s="4" t="str">
        <f>IF(C92="","",IF(F92&gt;B92,1,0))</f>
        <v/>
      </c>
      <c r="H97" s="7" t="str">
        <f>IF(C92="","",IF(F92&gt;B92,1,0))</f>
        <v/>
      </c>
    </row>
  </sheetData>
  <mergeCells count="146">
    <mergeCell ref="B96:B97"/>
    <mergeCell ref="C96:E97"/>
    <mergeCell ref="B80:B83"/>
    <mergeCell ref="F80:F83"/>
    <mergeCell ref="AB80:AB83"/>
    <mergeCell ref="AF80:AF83"/>
    <mergeCell ref="B84:B85"/>
    <mergeCell ref="C84:E85"/>
    <mergeCell ref="AC84:AE85"/>
    <mergeCell ref="AF84:AF85"/>
    <mergeCell ref="M85:N88"/>
    <mergeCell ref="B86:B89"/>
    <mergeCell ref="F86:F89"/>
    <mergeCell ref="B90:B91"/>
    <mergeCell ref="C90:E91"/>
    <mergeCell ref="B92:B95"/>
    <mergeCell ref="F92:F95"/>
    <mergeCell ref="AC72:AE73"/>
    <mergeCell ref="AF72:AF73"/>
    <mergeCell ref="O73:O75"/>
    <mergeCell ref="P73:R74"/>
    <mergeCell ref="S73:S75"/>
    <mergeCell ref="B74:B77"/>
    <mergeCell ref="F74:F77"/>
    <mergeCell ref="AB74:AB77"/>
    <mergeCell ref="AF74:AF77"/>
    <mergeCell ref="O76:O79"/>
    <mergeCell ref="S76:S79"/>
    <mergeCell ref="B78:B79"/>
    <mergeCell ref="C78:E79"/>
    <mergeCell ref="AC78:AE79"/>
    <mergeCell ref="AF78:AF79"/>
    <mergeCell ref="B72:B73"/>
    <mergeCell ref="C72:E73"/>
    <mergeCell ref="AB62:AB65"/>
    <mergeCell ref="AF62:AF65"/>
    <mergeCell ref="B66:B67"/>
    <mergeCell ref="C66:E67"/>
    <mergeCell ref="AC66:AE67"/>
    <mergeCell ref="AF66:AF67"/>
    <mergeCell ref="B68:B71"/>
    <mergeCell ref="F68:F71"/>
    <mergeCell ref="AB68:AB71"/>
    <mergeCell ref="AF68:AF71"/>
    <mergeCell ref="B62:B65"/>
    <mergeCell ref="F62:F65"/>
    <mergeCell ref="B60:B61"/>
    <mergeCell ref="C60:E61"/>
    <mergeCell ref="AC60:AE61"/>
    <mergeCell ref="AF60:AF61"/>
    <mergeCell ref="L56:N57"/>
    <mergeCell ref="B48:B49"/>
    <mergeCell ref="C48:E49"/>
    <mergeCell ref="AC48:AE49"/>
    <mergeCell ref="AF48:AF49"/>
    <mergeCell ref="B50:B53"/>
    <mergeCell ref="F50:F53"/>
    <mergeCell ref="AB50:AB53"/>
    <mergeCell ref="AF50:AF53"/>
    <mergeCell ref="B54:B55"/>
    <mergeCell ref="C54:E55"/>
    <mergeCell ref="P54:R55"/>
    <mergeCell ref="AC54:AE55"/>
    <mergeCell ref="AF54:AF55"/>
    <mergeCell ref="T54:V55"/>
    <mergeCell ref="T56:V57"/>
    <mergeCell ref="B56:B59"/>
    <mergeCell ref="F56:F59"/>
    <mergeCell ref="O56:S59"/>
    <mergeCell ref="L49:N50"/>
    <mergeCell ref="L54:N55"/>
    <mergeCell ref="B42:B43"/>
    <mergeCell ref="C42:E43"/>
    <mergeCell ref="AC42:AE43"/>
    <mergeCell ref="AF42:AF43"/>
    <mergeCell ref="B44:B47"/>
    <mergeCell ref="F44:F47"/>
    <mergeCell ref="AB56:AB59"/>
    <mergeCell ref="AF56:AF59"/>
    <mergeCell ref="L44:N45"/>
    <mergeCell ref="T42:V43"/>
    <mergeCell ref="T44:V45"/>
    <mergeCell ref="AI36:AJ39"/>
    <mergeCell ref="AB44:AB47"/>
    <mergeCell ref="AF44:AF47"/>
    <mergeCell ref="L42:N43"/>
    <mergeCell ref="AH40:AJ41"/>
    <mergeCell ref="AH42:AJ43"/>
    <mergeCell ref="B36:B37"/>
    <mergeCell ref="C36:E37"/>
    <mergeCell ref="O36:O37"/>
    <mergeCell ref="S36:S37"/>
    <mergeCell ref="AC36:AE37"/>
    <mergeCell ref="AF36:AF37"/>
    <mergeCell ref="B38:B41"/>
    <mergeCell ref="F38:F41"/>
    <mergeCell ref="O38:O41"/>
    <mergeCell ref="S38:S41"/>
    <mergeCell ref="AB38:AB41"/>
    <mergeCell ref="AF38:AF41"/>
    <mergeCell ref="AH44:AJ45"/>
    <mergeCell ref="B30:B31"/>
    <mergeCell ref="C30:E31"/>
    <mergeCell ref="O30:S33"/>
    <mergeCell ref="AC30:AE31"/>
    <mergeCell ref="AF30:AF31"/>
    <mergeCell ref="B32:B35"/>
    <mergeCell ref="F32:F35"/>
    <mergeCell ref="AB32:AB35"/>
    <mergeCell ref="AF32:AF35"/>
    <mergeCell ref="B20:B23"/>
    <mergeCell ref="F20:F23"/>
    <mergeCell ref="AB20:AB23"/>
    <mergeCell ref="AF20:AF23"/>
    <mergeCell ref="B24:B25"/>
    <mergeCell ref="C24:E25"/>
    <mergeCell ref="AC24:AE25"/>
    <mergeCell ref="AF24:AF25"/>
    <mergeCell ref="B26:B29"/>
    <mergeCell ref="F26:F29"/>
    <mergeCell ref="AB26:AB29"/>
    <mergeCell ref="AF26:AF29"/>
    <mergeCell ref="P28:R29"/>
    <mergeCell ref="B12:B13"/>
    <mergeCell ref="C12:E13"/>
    <mergeCell ref="AC12:AE13"/>
    <mergeCell ref="AF12:AF13"/>
    <mergeCell ref="B14:B17"/>
    <mergeCell ref="F14:F17"/>
    <mergeCell ref="AB14:AB17"/>
    <mergeCell ref="AF14:AF17"/>
    <mergeCell ref="B18:B19"/>
    <mergeCell ref="C18:E19"/>
    <mergeCell ref="AC18:AE19"/>
    <mergeCell ref="AF18:AF19"/>
    <mergeCell ref="B1:AF1"/>
    <mergeCell ref="L2:V2"/>
    <mergeCell ref="P4:R4"/>
    <mergeCell ref="B6:B7"/>
    <mergeCell ref="C6:E7"/>
    <mergeCell ref="AC6:AE7"/>
    <mergeCell ref="AF6:AF7"/>
    <mergeCell ref="B8:B11"/>
    <mergeCell ref="F8:F11"/>
    <mergeCell ref="AB8:AB11"/>
    <mergeCell ref="AF8:AF11"/>
  </mergeCells>
  <phoneticPr fontId="1"/>
  <pageMargins left="0.78740157480314965" right="0.78740157480314965" top="0.98425196850393692" bottom="0.98425196850393692" header="0.51181102362204722" footer="0.51181102362204722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Manager/>
  <Company>松山市中学校情報教育研究委員会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huntb</cp:lastModifiedBy>
  <cp:revision/>
  <dcterms:created xsi:type="dcterms:W3CDTF">2010-12-18T02:16:14Z</dcterms:created>
  <dcterms:modified xsi:type="dcterms:W3CDTF">2023-06-15T08:29:39Z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2021-05-26T04:05:48Z</vt:filetime>
  </property>
</Properties>
</file>