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0"/>
  <workbookPr/>
  <mc:AlternateContent xmlns:mc="http://schemas.openxmlformats.org/markup-compatibility/2006">
    <mc:Choice Requires="x15">
      <x15ac:absPath xmlns:x15ac="http://schemas.microsoft.com/office/spreadsheetml/2010/11/ac" url="C:\Users\TC228130\Desktop\市新人大会\"/>
    </mc:Choice>
  </mc:AlternateContent>
  <xr:revisionPtr revIDLastSave="0" documentId="13_ncr:41000001_{5C1F4B7B-76B2-5E49-966A-7F561766C12F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男子" sheetId="3" r:id="rId1"/>
    <sheet name="女子" sheetId="6" r:id="rId2"/>
  </sheets>
  <definedNames>
    <definedName name="_xlnm.Print_Area" localSheetId="1">女子!$B$1:$AF$87</definedName>
    <definedName name="_xlnm.Print_Area" localSheetId="0">男子!$B$1:$AF$94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6" l="1"/>
  <c r="B68" i="6"/>
  <c r="AF20" i="3"/>
  <c r="AB20" i="3"/>
  <c r="F56" i="3"/>
  <c r="F4" i="6"/>
  <c r="Y4" i="6"/>
  <c r="AF8" i="6"/>
  <c r="Z36" i="6"/>
  <c r="AA36" i="6"/>
  <c r="AB36" i="6"/>
  <c r="B12" i="3"/>
  <c r="B18" i="3"/>
  <c r="B25" i="3"/>
  <c r="B31" i="3"/>
  <c r="B37" i="3"/>
  <c r="B43" i="3"/>
  <c r="B61" i="3"/>
  <c r="B67" i="3"/>
  <c r="B73" i="3"/>
  <c r="B79" i="3"/>
  <c r="B85" i="3"/>
  <c r="I91" i="3"/>
  <c r="I90" i="3"/>
  <c r="H89" i="3"/>
  <c r="J88" i="3"/>
  <c r="I87" i="3"/>
  <c r="I86" i="3"/>
  <c r="H88" i="3"/>
  <c r="H85" i="3"/>
  <c r="G85" i="3"/>
  <c r="F85" i="3"/>
  <c r="Y4" i="3"/>
  <c r="U4" i="3"/>
  <c r="J4" i="6"/>
  <c r="U4" i="6"/>
  <c r="P4" i="6"/>
  <c r="AF60" i="6"/>
  <c r="AF66" i="6"/>
  <c r="AF73" i="6"/>
  <c r="AF79" i="6"/>
  <c r="AF85" i="6"/>
  <c r="AF12" i="6"/>
  <c r="AF18" i="6"/>
  <c r="AF24" i="6"/>
  <c r="AF30" i="6"/>
  <c r="AF36" i="6"/>
  <c r="B60" i="6"/>
  <c r="B66" i="6"/>
  <c r="B73" i="6"/>
  <c r="B79" i="6"/>
  <c r="B85" i="6"/>
  <c r="B12" i="6"/>
  <c r="B18" i="6"/>
  <c r="B24" i="6"/>
  <c r="B30" i="6"/>
  <c r="L3" i="6"/>
  <c r="L2" i="6"/>
  <c r="B1" i="6"/>
  <c r="AF12" i="3"/>
  <c r="AF18" i="3"/>
  <c r="AF25" i="3"/>
  <c r="AF31" i="3"/>
  <c r="AF37" i="3"/>
  <c r="AF43" i="3"/>
  <c r="AF49" i="3"/>
  <c r="AF55" i="3"/>
  <c r="AF61" i="3"/>
  <c r="AF67" i="3"/>
  <c r="AF73" i="3"/>
  <c r="AF79" i="3"/>
  <c r="AF85" i="3"/>
  <c r="H98" i="6"/>
  <c r="G98" i="6"/>
  <c r="H95" i="6"/>
  <c r="H94" i="6"/>
  <c r="H92" i="6"/>
  <c r="I91" i="6"/>
  <c r="I90" i="6"/>
  <c r="H89" i="6"/>
  <c r="B81" i="6"/>
  <c r="F81" i="6"/>
  <c r="K88" i="6"/>
  <c r="J88" i="6"/>
  <c r="I88" i="6"/>
  <c r="H88" i="6"/>
  <c r="K87" i="6"/>
  <c r="I87" i="6"/>
  <c r="K86" i="6"/>
  <c r="I86" i="6"/>
  <c r="K85" i="6"/>
  <c r="H85" i="6"/>
  <c r="G85" i="6"/>
  <c r="F85" i="6"/>
  <c r="K84" i="6"/>
  <c r="J83" i="6"/>
  <c r="J82" i="6"/>
  <c r="AF81" i="6"/>
  <c r="AB81" i="6"/>
  <c r="K81" i="6"/>
  <c r="AB75" i="6"/>
  <c r="AF75" i="6"/>
  <c r="Z80" i="6"/>
  <c r="Y80" i="6"/>
  <c r="M80" i="6"/>
  <c r="K80" i="6"/>
  <c r="B75" i="6"/>
  <c r="F75" i="6"/>
  <c r="H80" i="6"/>
  <c r="G80" i="6"/>
  <c r="F80" i="6"/>
  <c r="AB79" i="6"/>
  <c r="AA79" i="6"/>
  <c r="M79" i="6"/>
  <c r="K79" i="6"/>
  <c r="I79" i="6"/>
  <c r="M78" i="6"/>
  <c r="K78" i="6"/>
  <c r="I78" i="6"/>
  <c r="S77" i="6"/>
  <c r="O77" i="6"/>
  <c r="M77" i="6"/>
  <c r="K77" i="6"/>
  <c r="H77" i="6"/>
  <c r="J76" i="6"/>
  <c r="M76" i="6"/>
  <c r="H76" i="6"/>
  <c r="M75" i="6"/>
  <c r="I75" i="6"/>
  <c r="M74" i="6"/>
  <c r="I74" i="6"/>
  <c r="AB73" i="6"/>
  <c r="AA73" i="6"/>
  <c r="M73" i="6"/>
  <c r="H73" i="6"/>
  <c r="G73" i="6"/>
  <c r="F73" i="6"/>
  <c r="M71" i="6"/>
  <c r="L70" i="6"/>
  <c r="O69" i="6"/>
  <c r="L69" i="6"/>
  <c r="AF68" i="6"/>
  <c r="AB68" i="6"/>
  <c r="O68" i="6"/>
  <c r="M68" i="6"/>
  <c r="AB62" i="6"/>
  <c r="AF62" i="6"/>
  <c r="AB67" i="6"/>
  <c r="AA67" i="6"/>
  <c r="O67" i="6"/>
  <c r="M67" i="6"/>
  <c r="B62" i="6"/>
  <c r="F62" i="6"/>
  <c r="H67" i="6"/>
  <c r="G67" i="6"/>
  <c r="F67" i="6"/>
  <c r="O66" i="6"/>
  <c r="M66" i="6"/>
  <c r="I66" i="6"/>
  <c r="O65" i="6"/>
  <c r="M65" i="6"/>
  <c r="I65" i="6"/>
  <c r="O64" i="6"/>
  <c r="M64" i="6"/>
  <c r="H64" i="6"/>
  <c r="I63" i="6"/>
  <c r="O63" i="6"/>
  <c r="M63" i="6"/>
  <c r="B56" i="6"/>
  <c r="F56" i="6"/>
  <c r="K63" i="6"/>
  <c r="J63" i="6"/>
  <c r="H63" i="6"/>
  <c r="O62" i="6"/>
  <c r="M62" i="6"/>
  <c r="K62" i="6"/>
  <c r="I62" i="6"/>
  <c r="M61" i="6"/>
  <c r="K61" i="6"/>
  <c r="I61" i="6"/>
  <c r="AB60" i="6"/>
  <c r="AA60" i="6"/>
  <c r="M60" i="6"/>
  <c r="K60" i="6"/>
  <c r="H60" i="6"/>
  <c r="G60" i="6"/>
  <c r="F60" i="6"/>
  <c r="M59" i="6"/>
  <c r="K59" i="6"/>
  <c r="M58" i="6"/>
  <c r="J58" i="6"/>
  <c r="J57" i="6"/>
  <c r="AF56" i="6"/>
  <c r="AB56" i="6"/>
  <c r="K56" i="6"/>
  <c r="AB55" i="6"/>
  <c r="AA55" i="6"/>
  <c r="O55" i="6"/>
  <c r="K55" i="6"/>
  <c r="H55" i="6"/>
  <c r="G55" i="6"/>
  <c r="F55" i="6"/>
  <c r="K54" i="6"/>
  <c r="I54" i="6"/>
  <c r="P45" i="6"/>
  <c r="AF44" i="6"/>
  <c r="AB44" i="6"/>
  <c r="F44" i="6"/>
  <c r="B44" i="6"/>
  <c r="N43" i="6"/>
  <c r="N42" i="6"/>
  <c r="K39" i="6"/>
  <c r="S38" i="6"/>
  <c r="O38" i="6"/>
  <c r="K38" i="6"/>
  <c r="K37" i="6"/>
  <c r="K36" i="6"/>
  <c r="K35" i="6"/>
  <c r="J34" i="6"/>
  <c r="B20" i="6"/>
  <c r="F20" i="6"/>
  <c r="M33" i="6"/>
  <c r="J33" i="6"/>
  <c r="K33" i="6"/>
  <c r="AF32" i="6"/>
  <c r="AB32" i="6"/>
  <c r="M32" i="6"/>
  <c r="K32" i="6"/>
  <c r="AB26" i="6"/>
  <c r="AF26" i="6"/>
  <c r="AB31" i="6"/>
  <c r="AA31" i="6"/>
  <c r="Z31" i="6"/>
  <c r="M31" i="6"/>
  <c r="K31" i="6"/>
  <c r="B26" i="6"/>
  <c r="F26" i="6"/>
  <c r="H31" i="6"/>
  <c r="G31" i="6"/>
  <c r="F31" i="6"/>
  <c r="M30" i="6"/>
  <c r="K30" i="6"/>
  <c r="I30" i="6"/>
  <c r="M29" i="6"/>
  <c r="K29" i="6"/>
  <c r="I29" i="6"/>
  <c r="O28" i="6"/>
  <c r="M28" i="6"/>
  <c r="K28" i="6"/>
  <c r="H28" i="6"/>
  <c r="Z27" i="6"/>
  <c r="M27" i="6"/>
  <c r="J27" i="6"/>
  <c r="I27" i="6"/>
  <c r="H27" i="6"/>
  <c r="M26" i="6"/>
  <c r="I26" i="6"/>
  <c r="M25" i="6"/>
  <c r="I25" i="6"/>
  <c r="AB24" i="6"/>
  <c r="AA24" i="6"/>
  <c r="Z24" i="6"/>
  <c r="M24" i="6"/>
  <c r="H24" i="6"/>
  <c r="G24" i="6"/>
  <c r="F24" i="6"/>
  <c r="M23" i="6"/>
  <c r="T22" i="6"/>
  <c r="L22" i="6"/>
  <c r="L21" i="6"/>
  <c r="AF20" i="6"/>
  <c r="AB20" i="6"/>
  <c r="M20" i="6"/>
  <c r="AB14" i="6"/>
  <c r="AF14" i="6"/>
  <c r="AB19" i="6"/>
  <c r="AA19" i="6"/>
  <c r="Z19" i="6"/>
  <c r="M19" i="6"/>
  <c r="B14" i="6"/>
  <c r="F14" i="6"/>
  <c r="H19" i="6"/>
  <c r="G19" i="6"/>
  <c r="F19" i="6"/>
  <c r="M18" i="6"/>
  <c r="I18" i="6"/>
  <c r="M17" i="6"/>
  <c r="I17" i="6"/>
  <c r="Z16" i="6"/>
  <c r="M16" i="6"/>
  <c r="H16" i="6"/>
  <c r="Z15" i="6"/>
  <c r="M15" i="6"/>
  <c r="B8" i="6"/>
  <c r="F8" i="6"/>
  <c r="K15" i="6"/>
  <c r="J15" i="6"/>
  <c r="I15" i="6"/>
  <c r="H15" i="6"/>
  <c r="M14" i="6"/>
  <c r="K14" i="6"/>
  <c r="I14" i="6"/>
  <c r="M13" i="6"/>
  <c r="K13" i="6"/>
  <c r="I13" i="6"/>
  <c r="AB12" i="6"/>
  <c r="AA12" i="6"/>
  <c r="Z12" i="6"/>
  <c r="M12" i="6"/>
  <c r="K12" i="6"/>
  <c r="H12" i="6"/>
  <c r="G12" i="6"/>
  <c r="F12" i="6"/>
  <c r="M11" i="6"/>
  <c r="K11" i="6"/>
  <c r="M10" i="6"/>
  <c r="J10" i="6"/>
  <c r="J9" i="6"/>
  <c r="AB8" i="6"/>
  <c r="K8" i="6"/>
  <c r="K7" i="6"/>
  <c r="K6" i="6"/>
  <c r="H92" i="3"/>
  <c r="G92" i="3"/>
  <c r="B81" i="3"/>
  <c r="F81" i="3"/>
  <c r="K88" i="3"/>
  <c r="K87" i="3"/>
  <c r="K86" i="3"/>
  <c r="K85" i="3"/>
  <c r="S84" i="3"/>
  <c r="O84" i="3"/>
  <c r="K84" i="3"/>
  <c r="J83" i="3"/>
  <c r="J82" i="3"/>
  <c r="AF81" i="3"/>
  <c r="AB81" i="3"/>
  <c r="K81" i="3"/>
  <c r="AB75" i="3"/>
  <c r="AF75" i="3"/>
  <c r="Z80" i="3"/>
  <c r="Y80" i="3"/>
  <c r="B69" i="3"/>
  <c r="F69" i="3"/>
  <c r="M80" i="3"/>
  <c r="K80" i="3"/>
  <c r="B75" i="3"/>
  <c r="F75" i="3"/>
  <c r="H80" i="3"/>
  <c r="G80" i="3"/>
  <c r="F80" i="3"/>
  <c r="AB79" i="3"/>
  <c r="AA79" i="3"/>
  <c r="M79" i="3"/>
  <c r="K79" i="3"/>
  <c r="I79" i="3"/>
  <c r="M78" i="3"/>
  <c r="K78" i="3"/>
  <c r="I78" i="3"/>
  <c r="M77" i="3"/>
  <c r="K77" i="3"/>
  <c r="H77" i="3"/>
  <c r="M76" i="3"/>
  <c r="J76" i="3"/>
  <c r="I76" i="3"/>
  <c r="H76" i="3"/>
  <c r="M75" i="3"/>
  <c r="I75" i="3"/>
  <c r="M74" i="3"/>
  <c r="I74" i="3"/>
  <c r="AB73" i="3"/>
  <c r="AA73" i="3"/>
  <c r="M73" i="3"/>
  <c r="H73" i="3"/>
  <c r="G73" i="3"/>
  <c r="F73" i="3"/>
  <c r="M72" i="3"/>
  <c r="L71" i="3"/>
  <c r="O70" i="3"/>
  <c r="L70" i="3"/>
  <c r="AF69" i="3"/>
  <c r="AB69" i="3"/>
  <c r="O69" i="3"/>
  <c r="M69" i="3"/>
  <c r="AB63" i="3"/>
  <c r="AF63" i="3"/>
  <c r="AB68" i="3"/>
  <c r="AA68" i="3"/>
  <c r="O68" i="3"/>
  <c r="M68" i="3"/>
  <c r="B63" i="3"/>
  <c r="F63" i="3"/>
  <c r="H68" i="3"/>
  <c r="G68" i="3"/>
  <c r="F68" i="3"/>
  <c r="O67" i="3"/>
  <c r="M67" i="3"/>
  <c r="I67" i="3"/>
  <c r="O66" i="3"/>
  <c r="M66" i="3"/>
  <c r="I66" i="3"/>
  <c r="O65" i="3"/>
  <c r="M65" i="3"/>
  <c r="H65" i="3"/>
  <c r="O64" i="3"/>
  <c r="M64" i="3"/>
  <c r="B57" i="3"/>
  <c r="F57" i="3"/>
  <c r="K64" i="3"/>
  <c r="J64" i="3"/>
  <c r="I64" i="3"/>
  <c r="H64" i="3"/>
  <c r="O63" i="3"/>
  <c r="M63" i="3"/>
  <c r="K63" i="3"/>
  <c r="I63" i="3"/>
  <c r="M62" i="3"/>
  <c r="K62" i="3"/>
  <c r="I62" i="3"/>
  <c r="AB61" i="3"/>
  <c r="AA61" i="3"/>
  <c r="M61" i="3"/>
  <c r="K61" i="3"/>
  <c r="H61" i="3"/>
  <c r="G61" i="3"/>
  <c r="F61" i="3"/>
  <c r="M60" i="3"/>
  <c r="K60" i="3"/>
  <c r="M59" i="3"/>
  <c r="J59" i="3"/>
  <c r="J58" i="3"/>
  <c r="AF57" i="3"/>
  <c r="AB57" i="3"/>
  <c r="K57" i="3"/>
  <c r="AB51" i="3"/>
  <c r="AF51" i="3"/>
  <c r="AB56" i="3"/>
  <c r="AA56" i="3"/>
  <c r="O56" i="3"/>
  <c r="K56" i="3"/>
  <c r="H56" i="3"/>
  <c r="G56" i="3"/>
  <c r="K55" i="3"/>
  <c r="I55" i="3"/>
  <c r="K54" i="3"/>
  <c r="I54" i="3"/>
  <c r="K53" i="3"/>
  <c r="H53" i="3"/>
  <c r="J52" i="3"/>
  <c r="H52" i="3"/>
  <c r="I51" i="3"/>
  <c r="I50" i="3"/>
  <c r="AB49" i="3"/>
  <c r="AA49" i="3"/>
  <c r="H49" i="3"/>
  <c r="G49" i="3"/>
  <c r="F49" i="3"/>
  <c r="P46" i="3"/>
  <c r="AF45" i="3"/>
  <c r="AB45" i="3"/>
  <c r="F45" i="3"/>
  <c r="B45" i="3"/>
  <c r="AB39" i="3"/>
  <c r="AF39" i="3"/>
  <c r="AB44" i="3"/>
  <c r="AA44" i="3"/>
  <c r="Z44" i="3"/>
  <c r="N44" i="3"/>
  <c r="B39" i="3"/>
  <c r="F39" i="3"/>
  <c r="H44" i="3"/>
  <c r="G44" i="3"/>
  <c r="F44" i="3"/>
  <c r="N43" i="3"/>
  <c r="I43" i="3"/>
  <c r="I42" i="3"/>
  <c r="Z41" i="3"/>
  <c r="H41" i="3"/>
  <c r="Z40" i="3"/>
  <c r="B33" i="3"/>
  <c r="F33" i="3"/>
  <c r="K40" i="3"/>
  <c r="J40" i="3"/>
  <c r="I40" i="3"/>
  <c r="H40" i="3"/>
  <c r="S39" i="3"/>
  <c r="O39" i="3"/>
  <c r="K39" i="3"/>
  <c r="I39" i="3"/>
  <c r="K38" i="3"/>
  <c r="I38" i="3"/>
  <c r="AB37" i="3"/>
  <c r="AA37" i="3"/>
  <c r="Z37" i="3"/>
  <c r="K37" i="3"/>
  <c r="H37" i="3"/>
  <c r="G37" i="3"/>
  <c r="F37" i="3"/>
  <c r="K36" i="3"/>
  <c r="J35" i="3"/>
  <c r="B20" i="3"/>
  <c r="F20" i="3"/>
  <c r="M34" i="3"/>
  <c r="J34" i="3"/>
  <c r="AF33" i="3"/>
  <c r="AB33" i="3"/>
  <c r="M33" i="3"/>
  <c r="K33" i="3"/>
  <c r="AB27" i="3"/>
  <c r="AF27" i="3"/>
  <c r="AB32" i="3"/>
  <c r="AA32" i="3"/>
  <c r="Z32" i="3"/>
  <c r="M32" i="3"/>
  <c r="K32" i="3"/>
  <c r="B27" i="3"/>
  <c r="F27" i="3"/>
  <c r="H32" i="3"/>
  <c r="G32" i="3"/>
  <c r="F32" i="3"/>
  <c r="M31" i="3"/>
  <c r="K31" i="3"/>
  <c r="I31" i="3"/>
  <c r="M30" i="3"/>
  <c r="K30" i="3"/>
  <c r="I30" i="3"/>
  <c r="O29" i="3"/>
  <c r="M29" i="3"/>
  <c r="K29" i="3"/>
  <c r="H29" i="3"/>
  <c r="Z28" i="3"/>
  <c r="M28" i="3"/>
  <c r="J28" i="3"/>
  <c r="I28" i="3"/>
  <c r="H28" i="3"/>
  <c r="M27" i="3"/>
  <c r="I27" i="3"/>
  <c r="M26" i="3"/>
  <c r="I26" i="3"/>
  <c r="AB25" i="3"/>
  <c r="AA25" i="3"/>
  <c r="Z25" i="3"/>
  <c r="M25" i="3"/>
  <c r="H25" i="3"/>
  <c r="G25" i="3"/>
  <c r="F25" i="3"/>
  <c r="M23" i="3"/>
  <c r="T22" i="3"/>
  <c r="L22" i="3"/>
  <c r="L21" i="3"/>
  <c r="M20" i="3"/>
  <c r="AB14" i="3"/>
  <c r="AF14" i="3"/>
  <c r="AB19" i="3"/>
  <c r="AA19" i="3"/>
  <c r="Z19" i="3"/>
  <c r="M19" i="3"/>
  <c r="B14" i="3"/>
  <c r="F14" i="3"/>
  <c r="H19" i="3"/>
  <c r="G19" i="3"/>
  <c r="F19" i="3"/>
  <c r="Z18" i="3"/>
  <c r="M18" i="3"/>
  <c r="I18" i="3"/>
  <c r="Z17" i="3"/>
  <c r="M17" i="3"/>
  <c r="I17" i="3"/>
  <c r="Z16" i="3"/>
  <c r="M16" i="3"/>
  <c r="H16" i="3"/>
  <c r="Z15" i="3"/>
  <c r="M15" i="3"/>
  <c r="B8" i="3"/>
  <c r="F8" i="3"/>
  <c r="K15" i="3"/>
  <c r="J15" i="3"/>
  <c r="I15" i="3"/>
  <c r="H15" i="3"/>
  <c r="M14" i="3"/>
  <c r="K14" i="3"/>
  <c r="I14" i="3"/>
  <c r="M13" i="3"/>
  <c r="K13" i="3"/>
  <c r="I13" i="3"/>
  <c r="AB12" i="3"/>
  <c r="AA12" i="3"/>
  <c r="Z12" i="3"/>
  <c r="M12" i="3"/>
  <c r="K12" i="3"/>
  <c r="H12" i="3"/>
  <c r="G12" i="3"/>
  <c r="F12" i="3"/>
  <c r="M11" i="3"/>
  <c r="K11" i="3"/>
  <c r="M10" i="3"/>
  <c r="J10" i="3"/>
  <c r="J9" i="3"/>
  <c r="AF8" i="3"/>
  <c r="AB8" i="3"/>
  <c r="K8" i="3"/>
  <c r="K7" i="3"/>
  <c r="K6" i="3"/>
  <c r="L9" i="3"/>
  <c r="K9" i="3"/>
  <c r="N21" i="3"/>
  <c r="M21" i="3"/>
  <c r="L34" i="3"/>
  <c r="K34" i="3"/>
  <c r="L58" i="3"/>
  <c r="K58" i="3"/>
  <c r="N71" i="3"/>
  <c r="M71" i="3"/>
  <c r="L82" i="3"/>
  <c r="K82" i="3"/>
  <c r="L9" i="6"/>
  <c r="K9" i="6"/>
  <c r="N21" i="6"/>
  <c r="M21" i="6"/>
  <c r="L57" i="6"/>
  <c r="K57" i="6"/>
  <c r="N70" i="6"/>
  <c r="M70" i="6"/>
  <c r="L82" i="6"/>
  <c r="K82" i="6"/>
  <c r="L33" i="6"/>
  <c r="I52" i="3"/>
  <c r="I76" i="6"/>
  <c r="I88" i="3"/>
</calcChain>
</file>

<file path=xl/sharedStrings.xml><?xml version="1.0" encoding="utf-8"?>
<sst xmlns="http://schemas.openxmlformats.org/spreadsheetml/2006/main" count="263" uniqueCount="46">
  <si>
    <t>場所：松山市総合コミュニティセンター、北条スポーツセンター</t>
    <rPh sb="0" eb="2">
      <t>バショ</t>
    </rPh>
    <rPh sb="3" eb="6">
      <t>マツヤマシ</t>
    </rPh>
    <rPh sb="6" eb="8">
      <t>ソウゴウ</t>
    </rPh>
    <rPh sb="19" eb="21">
      <t>ホウジョウ</t>
    </rPh>
    <phoneticPr fontId="1"/>
  </si>
  <si>
    <t>番号</t>
    <rPh sb="0" eb="2">
      <t>バンゴウ</t>
    </rPh>
    <phoneticPr fontId="1"/>
  </si>
  <si>
    <t>学校名</t>
    <rPh sb="0" eb="3">
      <t>ガッコウメイ</t>
    </rPh>
    <phoneticPr fontId="1"/>
  </si>
  <si>
    <t>-</t>
  </si>
  <si>
    <t>優勝</t>
    <rPh sb="0" eb="2">
      <t>ユウショウ</t>
    </rPh>
    <phoneticPr fontId="1"/>
  </si>
  <si>
    <t>準優勝</t>
    <rPh sb="0" eb="3">
      <t>ジュンユウショウ</t>
    </rPh>
    <phoneticPr fontId="1"/>
  </si>
  <si>
    <t>3位決定戦</t>
    <rPh sb="1" eb="2">
      <t>イ</t>
    </rPh>
    <rPh sb="2" eb="5">
      <t>ケッテイセン</t>
    </rPh>
    <phoneticPr fontId="1"/>
  </si>
  <si>
    <t>令和７年度松山市新人体育大会　バスケットボール競技</t>
    <rPh sb="0" eb="2">
      <t>レイワ</t>
    </rPh>
    <rPh sb="3" eb="5">
      <t>ネンド</t>
    </rPh>
    <rPh sb="5" eb="8">
      <t>マツヤマシ</t>
    </rPh>
    <rPh sb="8" eb="10">
      <t>シンジン</t>
    </rPh>
    <rPh sb="10" eb="12">
      <t>タイイク</t>
    </rPh>
    <rPh sb="12" eb="14">
      <t>タイカイ</t>
    </rPh>
    <rPh sb="23" eb="25">
      <t>キョウギ</t>
    </rPh>
    <phoneticPr fontId="1"/>
  </si>
  <si>
    <t>期日：令和７年10月15日（水）・16日（木）・17日（金）</t>
    <rPh sb="0" eb="2">
      <t>キジツ</t>
    </rPh>
    <rPh sb="3" eb="5">
      <t>レイワ</t>
    </rPh>
    <rPh sb="6" eb="7">
      <t>ネン</t>
    </rPh>
    <rPh sb="9" eb="10">
      <t>ガツ</t>
    </rPh>
    <rPh sb="12" eb="13">
      <t>ニチ</t>
    </rPh>
    <rPh sb="14" eb="15">
      <t>スイ</t>
    </rPh>
    <rPh sb="19" eb="20">
      <t>ニチ</t>
    </rPh>
    <rPh sb="21" eb="22">
      <t>モク</t>
    </rPh>
    <rPh sb="26" eb="27">
      <t>ニチ</t>
    </rPh>
    <rPh sb="28" eb="29">
      <t>キン</t>
    </rPh>
    <phoneticPr fontId="1"/>
  </si>
  <si>
    <t>内宮</t>
    <rPh sb="0" eb="2">
      <t>ウチミヤ</t>
    </rPh>
    <phoneticPr fontId="1"/>
  </si>
  <si>
    <t>雄新</t>
    <rPh sb="0" eb="2">
      <t>ユウシン</t>
    </rPh>
    <phoneticPr fontId="1"/>
  </si>
  <si>
    <t>鴨川</t>
    <rPh sb="0" eb="2">
      <t>カモガワ</t>
    </rPh>
    <phoneticPr fontId="1"/>
  </si>
  <si>
    <t>道後</t>
    <rPh sb="0" eb="2">
      <t>ドウゴ</t>
    </rPh>
    <phoneticPr fontId="1"/>
  </si>
  <si>
    <t>高浜</t>
    <rPh sb="0" eb="2">
      <t>タカハマ</t>
    </rPh>
    <phoneticPr fontId="1"/>
  </si>
  <si>
    <t>拓南</t>
    <rPh sb="0" eb="2">
      <t>タクナン</t>
    </rPh>
    <phoneticPr fontId="1"/>
  </si>
  <si>
    <t>城西</t>
    <rPh sb="0" eb="2">
      <t>ジョウセイ</t>
    </rPh>
    <phoneticPr fontId="1"/>
  </si>
  <si>
    <t>北</t>
    <rPh sb="0" eb="1">
      <t>キタ</t>
    </rPh>
    <phoneticPr fontId="1"/>
  </si>
  <si>
    <t>垣生</t>
    <rPh sb="0" eb="2">
      <t>カキナマ</t>
    </rPh>
    <phoneticPr fontId="1"/>
  </si>
  <si>
    <t>久米</t>
    <rPh sb="0" eb="2">
      <t>クメ</t>
    </rPh>
    <phoneticPr fontId="1"/>
  </si>
  <si>
    <t>三津浜</t>
    <rPh sb="0" eb="3">
      <t>ミツハマ</t>
    </rPh>
    <phoneticPr fontId="1"/>
  </si>
  <si>
    <t>愛光</t>
    <rPh sb="0" eb="1">
      <t>アイ</t>
    </rPh>
    <rPh sb="1" eb="2">
      <t>ヒカリ</t>
    </rPh>
    <phoneticPr fontId="1"/>
  </si>
  <si>
    <t>小野</t>
    <rPh sb="0" eb="2">
      <t>オノ</t>
    </rPh>
    <phoneticPr fontId="1"/>
  </si>
  <si>
    <t>南第二</t>
    <rPh sb="0" eb="3">
      <t>ミナミダイニ</t>
    </rPh>
    <phoneticPr fontId="1"/>
  </si>
  <si>
    <t>附属</t>
    <rPh sb="0" eb="2">
      <t>フゾク</t>
    </rPh>
    <phoneticPr fontId="1"/>
  </si>
  <si>
    <t>東</t>
    <rPh sb="0" eb="1">
      <t>ヒガシ</t>
    </rPh>
    <phoneticPr fontId="1"/>
  </si>
  <si>
    <t>西</t>
    <rPh sb="0" eb="1">
      <t>ニシ</t>
    </rPh>
    <phoneticPr fontId="1"/>
  </si>
  <si>
    <t>北条南</t>
    <rPh sb="0" eb="2">
      <t>ホウジョウ</t>
    </rPh>
    <rPh sb="2" eb="3">
      <t>ミナミ</t>
    </rPh>
    <phoneticPr fontId="1"/>
  </si>
  <si>
    <t>桑原</t>
    <rPh sb="0" eb="2">
      <t>クワハラ</t>
    </rPh>
    <phoneticPr fontId="1"/>
  </si>
  <si>
    <t>県立西</t>
    <rPh sb="0" eb="3">
      <t>ケンリツニシ</t>
    </rPh>
    <phoneticPr fontId="1"/>
  </si>
  <si>
    <t>椿</t>
    <rPh sb="0" eb="1">
      <t>ツバキ</t>
    </rPh>
    <phoneticPr fontId="1"/>
  </si>
  <si>
    <t>久谷</t>
    <rPh sb="0" eb="2">
      <t>クタニ</t>
    </rPh>
    <phoneticPr fontId="1"/>
  </si>
  <si>
    <t>南</t>
    <rPh sb="0" eb="1">
      <t>ミナミ</t>
    </rPh>
    <phoneticPr fontId="1"/>
  </si>
  <si>
    <t>済美平成</t>
    <rPh sb="0" eb="4">
      <t>サイビヘイセイ</t>
    </rPh>
    <phoneticPr fontId="1"/>
  </si>
  <si>
    <t>勝山</t>
    <rPh sb="0" eb="2">
      <t>カツヤマ</t>
    </rPh>
    <phoneticPr fontId="1"/>
  </si>
  <si>
    <t>旭・津田・余土</t>
    <rPh sb="0" eb="1">
      <t>アサヒ</t>
    </rPh>
    <rPh sb="2" eb="4">
      <t>ツダ</t>
    </rPh>
    <rPh sb="5" eb="7">
      <t>ヨド</t>
    </rPh>
    <phoneticPr fontId="1"/>
  </si>
  <si>
    <t>北条北</t>
    <rPh sb="0" eb="3">
      <t>ホウジョウキタ</t>
    </rPh>
    <phoneticPr fontId="1"/>
  </si>
  <si>
    <t>津田</t>
    <rPh sb="0" eb="2">
      <t>ツダ</t>
    </rPh>
    <phoneticPr fontId="1"/>
  </si>
  <si>
    <t>余土</t>
    <rPh sb="0" eb="2">
      <t>ヨド</t>
    </rPh>
    <phoneticPr fontId="1"/>
  </si>
  <si>
    <t>南第二</t>
    <rPh sb="0" eb="1">
      <t>ミナミ</t>
    </rPh>
    <rPh sb="1" eb="3">
      <t>ダイニ</t>
    </rPh>
    <phoneticPr fontId="1"/>
  </si>
  <si>
    <t>西・垣生</t>
    <rPh sb="0" eb="1">
      <t>ニシ</t>
    </rPh>
    <rPh sb="2" eb="4">
      <t>ハブ</t>
    </rPh>
    <phoneticPr fontId="1"/>
  </si>
  <si>
    <t>県立西</t>
    <rPh sb="0" eb="2">
      <t>ケンリツ</t>
    </rPh>
    <rPh sb="2" eb="3">
      <t>ニシ</t>
    </rPh>
    <phoneticPr fontId="1"/>
  </si>
  <si>
    <t>桑原</t>
    <rPh sb="0" eb="2">
      <t>クワバラ</t>
    </rPh>
    <phoneticPr fontId="1"/>
  </si>
  <si>
    <t>旭</t>
    <rPh sb="0" eb="1">
      <t>アサヒ</t>
    </rPh>
    <phoneticPr fontId="1"/>
  </si>
  <si>
    <t>附属</t>
  </si>
  <si>
    <t>雄新</t>
  </si>
  <si>
    <t>三津浜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</si>
</sst>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25" x14ac:knownFonts="1">
    <font>
      <sz val="11"/>
      <name val="ＭＳ Ｐゴシック"/>
      <family val="3"/>
    </font>
    <font>
      <sz val="6"/>
      <name val="ＭＳ Ｐゴシック"/>
      <family val="3"/>
    </font>
    <font>
      <sz val="18"/>
      <name val="ＭＳ Ｐゴシック"/>
      <family val="3"/>
    </font>
    <font>
      <sz val="11"/>
      <color theme="0"/>
      <name val="ＭＳ Ｐゴシック"/>
      <family val="3"/>
    </font>
    <font>
      <sz val="12"/>
      <name val="ＭＳ Ｐゴシック"/>
      <family val="3"/>
    </font>
    <font>
      <b/>
      <sz val="11"/>
      <color theme="0"/>
      <name val="HG創英角ﾎﾟｯﾌﾟ体"/>
      <family val="3"/>
    </font>
    <font>
      <b/>
      <sz val="16"/>
      <color theme="0"/>
      <name val="ＭＳ Ｐゴシック"/>
      <family val="3"/>
    </font>
    <font>
      <b/>
      <sz val="14"/>
      <color theme="0"/>
      <name val="ＭＳ Ｐゴシック"/>
      <family val="3"/>
    </font>
    <font>
      <sz val="11"/>
      <color indexed="10"/>
      <name val="ＭＳ Ｐゴシック"/>
      <family val="3"/>
    </font>
    <font>
      <b/>
      <sz val="14"/>
      <name val="ＭＳ Ｐゴシック"/>
      <family val="3"/>
    </font>
    <font>
      <b/>
      <sz val="14"/>
      <color theme="1"/>
      <name val="ＭＳ Ｐゴシック"/>
      <family val="3"/>
    </font>
    <font>
      <b/>
      <sz val="11"/>
      <name val="HG創英角ﾎﾟｯﾌﾟ体"/>
      <family val="3"/>
    </font>
    <font>
      <b/>
      <sz val="12"/>
      <name val="ＭＳ Ｐゴシック"/>
      <family val="3"/>
    </font>
    <font>
      <b/>
      <sz val="22"/>
      <color rgb="FFFF0000"/>
      <name val="ＭＳ Ｐゴシック"/>
      <family val="3"/>
    </font>
    <font>
      <sz val="20"/>
      <color theme="1"/>
      <name val="ＭＳ Ｐゴシック"/>
      <family val="3"/>
    </font>
    <font>
      <b/>
      <sz val="11"/>
      <name val="ＭＳ Ｐゴシック"/>
      <family val="3"/>
    </font>
    <font>
      <b/>
      <sz val="18"/>
      <name val="ＭＳ Ｐゴシック"/>
      <family val="3"/>
    </font>
    <font>
      <b/>
      <sz val="20"/>
      <name val="ＭＳ Ｐゴシック"/>
      <family val="3"/>
    </font>
    <font>
      <b/>
      <sz val="18"/>
      <color indexed="10"/>
      <name val="ＭＳ Ｐゴシック"/>
      <family val="3"/>
    </font>
    <font>
      <b/>
      <sz val="11"/>
      <name val="ＭＳ ゴシック"/>
      <family val="3"/>
    </font>
    <font>
      <sz val="11"/>
      <color theme="1"/>
      <name val="ＭＳ Ｐゴシック"/>
      <family val="3"/>
    </font>
    <font>
      <sz val="11"/>
      <color theme="0" tint="-4.9989318521683403E-2"/>
      <name val="ＭＳ Ｐゴシック"/>
      <family val="3"/>
    </font>
    <font>
      <b/>
      <sz val="22"/>
      <color indexed="10"/>
      <name val="ＭＳ Ｐゴシック"/>
      <family val="3"/>
    </font>
    <font>
      <b/>
      <sz val="22"/>
      <color indexed="10"/>
      <name val="ＭＳ Ｐゴシック"/>
      <family val="3"/>
      <charset val="128"/>
    </font>
    <font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 style="thin">
        <color auto="1"/>
      </right>
      <top/>
      <bottom style="thin">
        <color theme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ck">
        <color rgb="FFFF0000"/>
      </bottom>
      <diagonal/>
    </border>
    <border>
      <left/>
      <right/>
      <top/>
      <bottom style="thick">
        <color rgb="FFFF0000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 style="thin">
        <color indexed="64"/>
      </right>
      <top/>
      <bottom style="thick">
        <color rgb="FFFF0000"/>
      </bottom>
      <diagonal/>
    </border>
    <border>
      <left style="thin">
        <color theme="1"/>
      </left>
      <right/>
      <top/>
      <bottom style="thick">
        <color rgb="FFFF0000"/>
      </bottom>
      <diagonal/>
    </border>
    <border>
      <left style="thick">
        <color rgb="FFFF0000"/>
      </left>
      <right/>
      <top/>
      <bottom/>
      <diagonal/>
    </border>
    <border>
      <left style="thick">
        <color rgb="FFFF0000"/>
      </left>
      <right/>
      <top/>
      <bottom style="thick">
        <color rgb="FFFF0000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ck">
        <color rgb="FFFF0000"/>
      </bottom>
      <diagonal/>
    </border>
  </borders>
  <cellStyleXfs count="1">
    <xf numFmtId="0" fontId="0" fillId="0" borderId="0">
      <alignment vertical="center"/>
    </xf>
  </cellStyleXfs>
  <cellXfs count="171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2" xfId="0" applyFont="1" applyBorder="1">
      <alignment vertical="center"/>
    </xf>
    <xf numFmtId="0" fontId="3" fillId="0" borderId="3" xfId="0" applyFont="1" applyBorder="1">
      <alignment vertical="center"/>
    </xf>
    <xf numFmtId="0" fontId="3" fillId="0" borderId="0" xfId="0" applyFont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0" fillId="0" borderId="5" xfId="0" applyBorder="1" applyAlignment="1">
      <alignment horizontal="right" vertical="center"/>
    </xf>
    <xf numFmtId="176" fontId="0" fillId="0" borderId="0" xfId="0" applyNumberFormat="1">
      <alignment vertical="center"/>
    </xf>
    <xf numFmtId="0" fontId="3" fillId="0" borderId="0" xfId="0" applyFont="1" applyAlignment="1">
      <alignment horizontal="left" vertical="center"/>
    </xf>
    <xf numFmtId="0" fontId="0" fillId="0" borderId="4" xfId="0" applyBorder="1">
      <alignment vertical="center"/>
    </xf>
    <xf numFmtId="0" fontId="0" fillId="0" borderId="0" xfId="0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3" fillId="0" borderId="7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7" fillId="0" borderId="0" xfId="0" applyFont="1">
      <alignment vertical="center"/>
    </xf>
    <xf numFmtId="0" fontId="19" fillId="0" borderId="0" xfId="0" applyFont="1">
      <alignment vertical="center"/>
    </xf>
    <xf numFmtId="0" fontId="12" fillId="0" borderId="0" xfId="0" applyFont="1" applyAlignment="1">
      <alignment vertical="center" textRotation="255"/>
    </xf>
    <xf numFmtId="0" fontId="19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Alignment="1">
      <alignment horizontal="center" vertical="center" textRotation="255"/>
    </xf>
    <xf numFmtId="0" fontId="21" fillId="0" borderId="0" xfId="0" applyFont="1">
      <alignment vertical="center"/>
    </xf>
    <xf numFmtId="0" fontId="21" fillId="0" borderId="6" xfId="0" applyFont="1" applyBorder="1">
      <alignment vertical="center"/>
    </xf>
    <xf numFmtId="0" fontId="0" fillId="0" borderId="9" xfId="0" applyBorder="1">
      <alignment vertical="center"/>
    </xf>
    <xf numFmtId="0" fontId="0" fillId="0" borderId="6" xfId="0" applyBorder="1">
      <alignment vertical="center"/>
    </xf>
    <xf numFmtId="0" fontId="3" fillId="0" borderId="10" xfId="0" applyFont="1" applyBorder="1" applyAlignment="1">
      <alignment horizontal="right" vertical="center"/>
    </xf>
    <xf numFmtId="0" fontId="0" fillId="0" borderId="1" xfId="0" applyBorder="1">
      <alignment vertical="center"/>
    </xf>
    <xf numFmtId="0" fontId="0" fillId="0" borderId="13" xfId="0" applyBorder="1">
      <alignment vertical="center"/>
    </xf>
    <xf numFmtId="0" fontId="3" fillId="0" borderId="14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15" xfId="0" applyFont="1" applyBorder="1">
      <alignment vertical="center"/>
    </xf>
    <xf numFmtId="0" fontId="0" fillId="0" borderId="15" xfId="0" applyBorder="1">
      <alignment vertical="center"/>
    </xf>
    <xf numFmtId="0" fontId="0" fillId="0" borderId="15" xfId="0" applyBorder="1" applyAlignment="1">
      <alignment horizontal="right" vertical="center"/>
    </xf>
    <xf numFmtId="0" fontId="3" fillId="0" borderId="15" xfId="0" applyFont="1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0" fillId="0" borderId="12" xfId="0" applyBorder="1">
      <alignment vertical="center"/>
    </xf>
    <xf numFmtId="0" fontId="3" fillId="0" borderId="17" xfId="0" applyFont="1" applyBorder="1">
      <alignment vertical="center"/>
    </xf>
    <xf numFmtId="0" fontId="3" fillId="0" borderId="17" xfId="0" applyFont="1" applyBorder="1" applyAlignment="1">
      <alignment horizontal="center" vertical="center"/>
    </xf>
    <xf numFmtId="0" fontId="3" fillId="0" borderId="17" xfId="0" applyFont="1" applyBorder="1" applyAlignment="1">
      <alignment horizontal="right" vertical="center"/>
    </xf>
    <xf numFmtId="0" fontId="3" fillId="0" borderId="17" xfId="0" applyFont="1" applyBorder="1" applyAlignment="1">
      <alignment horizontal="left" vertical="center"/>
    </xf>
    <xf numFmtId="0" fontId="5" fillId="0" borderId="17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0" fillId="0" borderId="16" xfId="0" applyBorder="1">
      <alignment vertical="center"/>
    </xf>
    <xf numFmtId="0" fontId="0" fillId="0" borderId="14" xfId="0" applyBorder="1">
      <alignment vertical="center"/>
    </xf>
    <xf numFmtId="0" fontId="21" fillId="0" borderId="16" xfId="0" applyFont="1" applyBorder="1">
      <alignment vertical="center"/>
    </xf>
    <xf numFmtId="0" fontId="0" fillId="0" borderId="16" xfId="0" applyBorder="1" applyAlignment="1">
      <alignment horizontal="left" vertical="center"/>
    </xf>
    <xf numFmtId="0" fontId="0" fillId="0" borderId="17" xfId="0" applyBorder="1">
      <alignment vertical="center"/>
    </xf>
    <xf numFmtId="0" fontId="0" fillId="0" borderId="18" xfId="0" applyBorder="1" applyAlignment="1">
      <alignment horizontal="center" vertical="center"/>
    </xf>
    <xf numFmtId="0" fontId="3" fillId="0" borderId="19" xfId="0" applyFont="1" applyBorder="1">
      <alignment vertical="center"/>
    </xf>
    <xf numFmtId="0" fontId="3" fillId="0" borderId="16" xfId="0" applyFont="1" applyBorder="1">
      <alignment vertical="center"/>
    </xf>
    <xf numFmtId="0" fontId="0" fillId="0" borderId="19" xfId="0" applyBorder="1" applyAlignment="1">
      <alignment horizontal="right" vertical="center"/>
    </xf>
    <xf numFmtId="0" fontId="0" fillId="0" borderId="17" xfId="0" applyBorder="1" applyAlignment="1">
      <alignment horizontal="right" vertical="center"/>
    </xf>
    <xf numFmtId="0" fontId="21" fillId="0" borderId="14" xfId="0" applyFont="1" applyBorder="1">
      <alignment vertical="center"/>
    </xf>
    <xf numFmtId="0" fontId="0" fillId="0" borderId="16" xfId="0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0" fillId="0" borderId="18" xfId="0" applyBorder="1" applyAlignment="1">
      <alignment horizontal="right" vertical="center"/>
    </xf>
    <xf numFmtId="0" fontId="3" fillId="0" borderId="13" xfId="0" applyFont="1" applyBorder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7" fillId="0" borderId="17" xfId="0" applyFont="1" applyBorder="1">
      <alignment vertical="center"/>
    </xf>
    <xf numFmtId="0" fontId="20" fillId="2" borderId="15" xfId="0" applyFont="1" applyFill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3" fillId="0" borderId="18" xfId="0" applyFont="1" applyBorder="1" applyAlignment="1">
      <alignment horizontal="right" vertical="center"/>
    </xf>
    <xf numFmtId="0" fontId="0" fillId="0" borderId="0" xfId="0" applyBorder="1" applyAlignment="1">
      <alignment horizontal="right"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Border="1" applyAlignment="1">
      <alignment horizontal="left" vertical="center"/>
    </xf>
    <xf numFmtId="0" fontId="3" fillId="0" borderId="0" xfId="0" applyFont="1" applyBorder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0" xfId="0" applyBorder="1">
      <alignment vertical="center"/>
    </xf>
    <xf numFmtId="0" fontId="0" fillId="0" borderId="0" xfId="0" applyBorder="1" applyAlignment="1">
      <alignment horizontal="center"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22" xfId="0" applyBorder="1" applyAlignment="1">
      <alignment horizontal="right" vertical="center"/>
    </xf>
    <xf numFmtId="0" fontId="3" fillId="0" borderId="22" xfId="0" applyFont="1" applyBorder="1" applyAlignment="1">
      <alignment horizontal="left" vertical="center"/>
    </xf>
    <xf numFmtId="0" fontId="3" fillId="0" borderId="22" xfId="0" applyFont="1" applyBorder="1">
      <alignment vertical="center"/>
    </xf>
    <xf numFmtId="0" fontId="3" fillId="0" borderId="21" xfId="0" applyFont="1" applyBorder="1">
      <alignment vertical="center"/>
    </xf>
    <xf numFmtId="0" fontId="3" fillId="0" borderId="22" xfId="0" applyFont="1" applyBorder="1" applyAlignment="1">
      <alignment horizontal="right" vertical="center"/>
    </xf>
    <xf numFmtId="0" fontId="0" fillId="0" borderId="22" xfId="0" applyBorder="1" applyAlignment="1">
      <alignment horizontal="left" vertical="center"/>
    </xf>
    <xf numFmtId="0" fontId="3" fillId="0" borderId="24" xfId="0" applyFont="1" applyBorder="1" applyAlignment="1">
      <alignment horizontal="left" vertical="center"/>
    </xf>
    <xf numFmtId="0" fontId="3" fillId="0" borderId="24" xfId="0" applyFont="1" applyBorder="1" applyAlignment="1">
      <alignment horizontal="right" vertical="center"/>
    </xf>
    <xf numFmtId="0" fontId="0" fillId="0" borderId="24" xfId="0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/>
    </xf>
    <xf numFmtId="0" fontId="3" fillId="0" borderId="24" xfId="0" applyFont="1" applyBorder="1">
      <alignment vertical="center"/>
    </xf>
    <xf numFmtId="0" fontId="3" fillId="0" borderId="25" xfId="0" applyFont="1" applyBorder="1" applyAlignment="1">
      <alignment horizontal="left" vertical="center"/>
    </xf>
    <xf numFmtId="0" fontId="0" fillId="0" borderId="24" xfId="0" applyBorder="1">
      <alignment vertical="center"/>
    </xf>
    <xf numFmtId="0" fontId="0" fillId="0" borderId="26" xfId="0" applyBorder="1">
      <alignment vertical="center"/>
    </xf>
    <xf numFmtId="0" fontId="3" fillId="0" borderId="26" xfId="0" applyFont="1" applyBorder="1" applyAlignment="1">
      <alignment horizontal="left" vertical="center"/>
    </xf>
    <xf numFmtId="0" fontId="3" fillId="0" borderId="27" xfId="0" applyFont="1" applyBorder="1" applyAlignment="1">
      <alignment horizontal="left" vertical="center"/>
    </xf>
    <xf numFmtId="0" fontId="3" fillId="0" borderId="28" xfId="0" applyFont="1" applyBorder="1" applyAlignment="1">
      <alignment horizontal="right" vertical="center"/>
    </xf>
    <xf numFmtId="0" fontId="0" fillId="0" borderId="28" xfId="0" applyBorder="1" applyAlignment="1">
      <alignment horizontal="right" vertical="center"/>
    </xf>
    <xf numFmtId="0" fontId="0" fillId="0" borderId="29" xfId="0" applyBorder="1" applyAlignment="1">
      <alignment horizontal="right" vertical="center"/>
    </xf>
    <xf numFmtId="0" fontId="21" fillId="0" borderId="26" xfId="0" applyFont="1" applyBorder="1">
      <alignment vertical="center"/>
    </xf>
    <xf numFmtId="0" fontId="21" fillId="0" borderId="27" xfId="0" applyFont="1" applyBorder="1">
      <alignment vertical="center"/>
    </xf>
    <xf numFmtId="0" fontId="0" fillId="0" borderId="27" xfId="0" applyBorder="1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26" xfId="0" applyFont="1" applyBorder="1">
      <alignment vertical="center"/>
    </xf>
    <xf numFmtId="0" fontId="3" fillId="0" borderId="25" xfId="0" applyFont="1" applyBorder="1">
      <alignment vertical="center"/>
    </xf>
    <xf numFmtId="0" fontId="3" fillId="0" borderId="26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0" fillId="0" borderId="28" xfId="0" applyBorder="1">
      <alignment vertical="center"/>
    </xf>
    <xf numFmtId="0" fontId="21" fillId="0" borderId="0" xfId="0" applyFont="1" applyBorder="1">
      <alignment vertical="center"/>
    </xf>
    <xf numFmtId="0" fontId="3" fillId="0" borderId="28" xfId="0" applyFont="1" applyBorder="1">
      <alignment vertical="center"/>
    </xf>
    <xf numFmtId="0" fontId="0" fillId="0" borderId="28" xfId="0" applyBorder="1" applyAlignment="1">
      <alignment horizontal="center" vertical="center"/>
    </xf>
    <xf numFmtId="0" fontId="0" fillId="0" borderId="29" xfId="0" applyBorder="1">
      <alignment vertical="center"/>
    </xf>
    <xf numFmtId="0" fontId="3" fillId="0" borderId="29" xfId="0" applyFont="1" applyBorder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shrinkToFit="1"/>
    </xf>
    <xf numFmtId="0" fontId="22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0" fillId="0" borderId="12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6" xfId="0" applyBorder="1" applyAlignment="1">
      <alignment horizontal="center" vertical="center" textRotation="255"/>
    </xf>
    <xf numFmtId="0" fontId="3" fillId="0" borderId="27" xfId="0" applyFont="1" applyBorder="1">
      <alignment vertical="center"/>
    </xf>
    <xf numFmtId="0" fontId="3" fillId="0" borderId="2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0" fillId="0" borderId="0" xfId="0" applyBorder="1" applyAlignment="1">
      <alignment horizontal="left" vertical="center"/>
    </xf>
    <xf numFmtId="0" fontId="11" fillId="0" borderId="26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81</xdr:row>
      <xdr:rowOff>0</xdr:rowOff>
    </xdr:from>
    <xdr:to>
      <xdr:col>7</xdr:col>
      <xdr:colOff>76200</xdr:colOff>
      <xdr:row>81</xdr:row>
      <xdr:rowOff>0</xdr:rowOff>
    </xdr:to>
    <xdr:sp macro="" textlink="">
      <xdr:nvSpPr>
        <xdr:cNvPr id="2" name="Line 288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>
        <a:xfrm>
          <a:off x="25565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95250</xdr:colOff>
      <xdr:row>59</xdr:row>
      <xdr:rowOff>0</xdr:rowOff>
    </xdr:from>
    <xdr:to>
      <xdr:col>18</xdr:col>
      <xdr:colOff>95250</xdr:colOff>
      <xdr:row>59</xdr:row>
      <xdr:rowOff>0</xdr:rowOff>
    </xdr:to>
    <xdr:sp macro="" textlink="">
      <xdr:nvSpPr>
        <xdr:cNvPr id="3" name="Line 289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ShapeType="1"/>
        </xdr:cNvSpPr>
      </xdr:nvSpPr>
      <xdr:spPr>
        <a:xfrm>
          <a:off x="6645910" y="100520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23</xdr:col>
      <xdr:colOff>340995</xdr:colOff>
      <xdr:row>76</xdr:row>
      <xdr:rowOff>0</xdr:rowOff>
    </xdr:from>
    <xdr:to>
      <xdr:col>23</xdr:col>
      <xdr:colOff>340995</xdr:colOff>
      <xdr:row>76</xdr:row>
      <xdr:rowOff>0</xdr:rowOff>
    </xdr:to>
    <xdr:sp macro="" textlink="">
      <xdr:nvSpPr>
        <xdr:cNvPr id="4" name="Line 29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ShapeType="1"/>
        </xdr:cNvSpPr>
      </xdr:nvSpPr>
      <xdr:spPr>
        <a:xfrm flipH="1">
          <a:off x="879094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5" name="Line 29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6" name="Line 29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7" name="Line 299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81</xdr:row>
      <xdr:rowOff>0</xdr:rowOff>
    </xdr:from>
    <xdr:to>
      <xdr:col>8</xdr:col>
      <xdr:colOff>28575</xdr:colOff>
      <xdr:row>81</xdr:row>
      <xdr:rowOff>0</xdr:rowOff>
    </xdr:to>
    <xdr:sp macro="" textlink="">
      <xdr:nvSpPr>
        <xdr:cNvPr id="8" name="Line 300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81</xdr:row>
      <xdr:rowOff>0</xdr:rowOff>
    </xdr:from>
    <xdr:to>
      <xdr:col>8</xdr:col>
      <xdr:colOff>28575</xdr:colOff>
      <xdr:row>81</xdr:row>
      <xdr:rowOff>0</xdr:rowOff>
    </xdr:to>
    <xdr:sp macro="" textlink="">
      <xdr:nvSpPr>
        <xdr:cNvPr id="9" name="Line 301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81</xdr:row>
      <xdr:rowOff>0</xdr:rowOff>
    </xdr:from>
    <xdr:to>
      <xdr:col>8</xdr:col>
      <xdr:colOff>9525</xdr:colOff>
      <xdr:row>81</xdr:row>
      <xdr:rowOff>0</xdr:rowOff>
    </xdr:to>
    <xdr:sp macro="" textlink="">
      <xdr:nvSpPr>
        <xdr:cNvPr id="10" name="Line 302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81</xdr:row>
      <xdr:rowOff>0</xdr:rowOff>
    </xdr:from>
    <xdr:to>
      <xdr:col>11</xdr:col>
      <xdr:colOff>9525</xdr:colOff>
      <xdr:row>81</xdr:row>
      <xdr:rowOff>0</xdr:rowOff>
    </xdr:to>
    <xdr:sp macro="" textlink="">
      <xdr:nvSpPr>
        <xdr:cNvPr id="11" name="Line 303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ShapeType="1"/>
        </xdr:cNvSpPr>
      </xdr:nvSpPr>
      <xdr:spPr>
        <a:xfrm>
          <a:off x="385381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81</xdr:row>
      <xdr:rowOff>0</xdr:rowOff>
    </xdr:from>
    <xdr:to>
      <xdr:col>11</xdr:col>
      <xdr:colOff>19050</xdr:colOff>
      <xdr:row>81</xdr:row>
      <xdr:rowOff>0</xdr:rowOff>
    </xdr:to>
    <xdr:sp macro="" textlink="">
      <xdr:nvSpPr>
        <xdr:cNvPr id="12" name="Line 30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ShapeType="1"/>
        </xdr:cNvSpPr>
      </xdr:nvSpPr>
      <xdr:spPr>
        <a:xfrm>
          <a:off x="386334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76</xdr:row>
      <xdr:rowOff>0</xdr:rowOff>
    </xdr:from>
    <xdr:to>
      <xdr:col>19</xdr:col>
      <xdr:colOff>9525</xdr:colOff>
      <xdr:row>76</xdr:row>
      <xdr:rowOff>0</xdr:rowOff>
    </xdr:to>
    <xdr:sp macro="" textlink="">
      <xdr:nvSpPr>
        <xdr:cNvPr id="13" name="Line 30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ShapeType="1"/>
        </xdr:cNvSpPr>
      </xdr:nvSpPr>
      <xdr:spPr>
        <a:xfrm flipH="1">
          <a:off x="709549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76</xdr:row>
      <xdr:rowOff>0</xdr:rowOff>
    </xdr:from>
    <xdr:to>
      <xdr:col>19</xdr:col>
      <xdr:colOff>0</xdr:colOff>
      <xdr:row>76</xdr:row>
      <xdr:rowOff>0</xdr:rowOff>
    </xdr:to>
    <xdr:sp macro="" textlink="">
      <xdr:nvSpPr>
        <xdr:cNvPr id="14" name="Line 306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ShapeType="1"/>
        </xdr:cNvSpPr>
      </xdr:nvSpPr>
      <xdr:spPr>
        <a:xfrm>
          <a:off x="708596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5" name="Line 30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6" name="Line 30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sp macro="" textlink="">
      <xdr:nvSpPr>
        <xdr:cNvPr id="17" name="Line 309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ShapeType="1"/>
        </xdr:cNvSpPr>
      </xdr:nvSpPr>
      <xdr:spPr>
        <a:xfrm>
          <a:off x="844994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8" name="Line 31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19" name="Line 311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0" name="Line 31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1" name="Line 31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2" name="Line 31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3" name="Line 315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4" name="Line 316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5" name="Line 317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6" name="Line 318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27" name="Line 319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28" name="Line 320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29" name="Line 321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30" name="Line 322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31" name="Line 323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81</xdr:row>
      <xdr:rowOff>0</xdr:rowOff>
    </xdr:from>
    <xdr:to>
      <xdr:col>8</xdr:col>
      <xdr:colOff>9525</xdr:colOff>
      <xdr:row>81</xdr:row>
      <xdr:rowOff>0</xdr:rowOff>
    </xdr:to>
    <xdr:sp macro="" textlink="">
      <xdr:nvSpPr>
        <xdr:cNvPr id="32" name="Line 32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9525</xdr:colOff>
      <xdr:row>58</xdr:row>
      <xdr:rowOff>0</xdr:rowOff>
    </xdr:from>
    <xdr:to>
      <xdr:col>15</xdr:col>
      <xdr:colOff>9525</xdr:colOff>
      <xdr:row>58</xdr:row>
      <xdr:rowOff>0</xdr:rowOff>
    </xdr:to>
    <xdr:sp macro="" textlink="">
      <xdr:nvSpPr>
        <xdr:cNvPr id="33" name="Line 325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ShapeType="1"/>
        </xdr:cNvSpPr>
      </xdr:nvSpPr>
      <xdr:spPr>
        <a:xfrm>
          <a:off x="5412105" y="988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13</xdr:row>
      <xdr:rowOff>38100</xdr:rowOff>
    </xdr:from>
    <xdr:to>
      <xdr:col>2</xdr:col>
      <xdr:colOff>85725</xdr:colOff>
      <xdr:row>16</xdr:row>
      <xdr:rowOff>123825</xdr:rowOff>
    </xdr:to>
    <xdr:sp macro="" textlink="">
      <xdr:nvSpPr>
        <xdr:cNvPr id="34" name="AutoShape 351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/>
      </xdr:nvSpPr>
      <xdr:spPr>
        <a:xfrm>
          <a:off x="994410" y="2374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26</xdr:row>
      <xdr:rowOff>38100</xdr:rowOff>
    </xdr:from>
    <xdr:to>
      <xdr:col>2</xdr:col>
      <xdr:colOff>85725</xdr:colOff>
      <xdr:row>29</xdr:row>
      <xdr:rowOff>123825</xdr:rowOff>
    </xdr:to>
    <xdr:sp macro="" textlink="">
      <xdr:nvSpPr>
        <xdr:cNvPr id="35" name="AutoShape 352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/>
      </xdr:nvSpPr>
      <xdr:spPr>
        <a:xfrm>
          <a:off x="99441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</xdr:row>
      <xdr:rowOff>38100</xdr:rowOff>
    </xdr:from>
    <xdr:to>
      <xdr:col>28</xdr:col>
      <xdr:colOff>85725</xdr:colOff>
      <xdr:row>10</xdr:row>
      <xdr:rowOff>123825</xdr:rowOff>
    </xdr:to>
    <xdr:sp macro="" textlink="">
      <xdr:nvSpPr>
        <xdr:cNvPr id="37" name="AutoShape 355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/>
      </xdr:nvSpPr>
      <xdr:spPr>
        <a:xfrm>
          <a:off x="1018794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342900</xdr:colOff>
      <xdr:row>19</xdr:row>
      <xdr:rowOff>38099</xdr:rowOff>
    </xdr:from>
    <xdr:to>
      <xdr:col>28</xdr:col>
      <xdr:colOff>103855</xdr:colOff>
      <xdr:row>23</xdr:row>
      <xdr:rowOff>112888</xdr:rowOff>
    </xdr:to>
    <xdr:sp macro="" textlink="">
      <xdr:nvSpPr>
        <xdr:cNvPr id="38" name="AutoShape 356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/>
      </xdr:nvSpPr>
      <xdr:spPr>
        <a:xfrm>
          <a:off x="10241844" y="3382432"/>
          <a:ext cx="120789" cy="752123"/>
        </a:xfrm>
        <a:prstGeom prst="leftBrace">
          <a:avLst>
            <a:gd name="adj1" fmla="val 3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32</xdr:row>
      <xdr:rowOff>38100</xdr:rowOff>
    </xdr:from>
    <xdr:to>
      <xdr:col>28</xdr:col>
      <xdr:colOff>85725</xdr:colOff>
      <xdr:row>35</xdr:row>
      <xdr:rowOff>123825</xdr:rowOff>
    </xdr:to>
    <xdr:sp macro="" textlink="">
      <xdr:nvSpPr>
        <xdr:cNvPr id="39" name="AutoShape 357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/>
      </xdr:nvSpPr>
      <xdr:spPr>
        <a:xfrm>
          <a:off x="10187940" y="54610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44</xdr:row>
      <xdr:rowOff>38100</xdr:rowOff>
    </xdr:from>
    <xdr:to>
      <xdr:col>2</xdr:col>
      <xdr:colOff>85725</xdr:colOff>
      <xdr:row>47</xdr:row>
      <xdr:rowOff>123825</xdr:rowOff>
    </xdr:to>
    <xdr:sp macro="" textlink="">
      <xdr:nvSpPr>
        <xdr:cNvPr id="40" name="AutoShape 358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/>
      </xdr:nvSpPr>
      <xdr:spPr>
        <a:xfrm>
          <a:off x="994410" y="75184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56</xdr:row>
      <xdr:rowOff>38100</xdr:rowOff>
    </xdr:from>
    <xdr:to>
      <xdr:col>2</xdr:col>
      <xdr:colOff>85725</xdr:colOff>
      <xdr:row>59</xdr:row>
      <xdr:rowOff>123825</xdr:rowOff>
    </xdr:to>
    <xdr:sp macro="" textlink="">
      <xdr:nvSpPr>
        <xdr:cNvPr id="41" name="AutoShape 35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/>
      </xdr:nvSpPr>
      <xdr:spPr>
        <a:xfrm>
          <a:off x="99441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19</xdr:row>
      <xdr:rowOff>29210</xdr:rowOff>
    </xdr:from>
    <xdr:to>
      <xdr:col>5</xdr:col>
      <xdr:colOff>66675</xdr:colOff>
      <xdr:row>22</xdr:row>
      <xdr:rowOff>123825</xdr:rowOff>
    </xdr:to>
    <xdr:sp macro="" textlink="">
      <xdr:nvSpPr>
        <xdr:cNvPr id="42" name="AutoShape 36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/>
      </xdr:nvSpPr>
      <xdr:spPr>
        <a:xfrm>
          <a:off x="1793875" y="3394710"/>
          <a:ext cx="47625" cy="608965"/>
        </a:xfrm>
        <a:prstGeom prst="rightBrace">
          <a:avLst>
            <a:gd name="adj1" fmla="val 10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62</xdr:row>
      <xdr:rowOff>38100</xdr:rowOff>
    </xdr:from>
    <xdr:to>
      <xdr:col>2</xdr:col>
      <xdr:colOff>85725</xdr:colOff>
      <xdr:row>65</xdr:row>
      <xdr:rowOff>123825</xdr:rowOff>
    </xdr:to>
    <xdr:sp macro="" textlink="">
      <xdr:nvSpPr>
        <xdr:cNvPr id="43" name="AutoShape 36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/>
      </xdr:nvSpPr>
      <xdr:spPr>
        <a:xfrm>
          <a:off x="99441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38</xdr:row>
      <xdr:rowOff>38100</xdr:rowOff>
    </xdr:from>
    <xdr:to>
      <xdr:col>2</xdr:col>
      <xdr:colOff>85725</xdr:colOff>
      <xdr:row>41</xdr:row>
      <xdr:rowOff>123825</xdr:rowOff>
    </xdr:to>
    <xdr:sp macro="" textlink="">
      <xdr:nvSpPr>
        <xdr:cNvPr id="45" name="AutoShape 363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/>
      </xdr:nvSpPr>
      <xdr:spPr>
        <a:xfrm>
          <a:off x="994410" y="64897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32</xdr:row>
      <xdr:rowOff>38100</xdr:rowOff>
    </xdr:from>
    <xdr:to>
      <xdr:col>2</xdr:col>
      <xdr:colOff>85725</xdr:colOff>
      <xdr:row>35</xdr:row>
      <xdr:rowOff>123825</xdr:rowOff>
    </xdr:to>
    <xdr:sp macro="" textlink="">
      <xdr:nvSpPr>
        <xdr:cNvPr id="46" name="AutoShape 364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994410" y="54610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19</xdr:row>
      <xdr:rowOff>38100</xdr:rowOff>
    </xdr:from>
    <xdr:to>
      <xdr:col>2</xdr:col>
      <xdr:colOff>85725</xdr:colOff>
      <xdr:row>22</xdr:row>
      <xdr:rowOff>123825</xdr:rowOff>
    </xdr:to>
    <xdr:sp macro="" textlink="">
      <xdr:nvSpPr>
        <xdr:cNvPr id="47" name="AutoShape 365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994410" y="3403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</xdr:row>
      <xdr:rowOff>38100</xdr:rowOff>
    </xdr:from>
    <xdr:to>
      <xdr:col>2</xdr:col>
      <xdr:colOff>85725</xdr:colOff>
      <xdr:row>10</xdr:row>
      <xdr:rowOff>123825</xdr:rowOff>
    </xdr:to>
    <xdr:sp macro="" textlink="">
      <xdr:nvSpPr>
        <xdr:cNvPr id="48" name="AutoShape 366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99441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13</xdr:row>
      <xdr:rowOff>38100</xdr:rowOff>
    </xdr:from>
    <xdr:to>
      <xdr:col>28</xdr:col>
      <xdr:colOff>95250</xdr:colOff>
      <xdr:row>16</xdr:row>
      <xdr:rowOff>143510</xdr:rowOff>
    </xdr:to>
    <xdr:sp macro="" textlink="">
      <xdr:nvSpPr>
        <xdr:cNvPr id="50" name="AutoShape 36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/>
      </xdr:nvSpPr>
      <xdr:spPr>
        <a:xfrm>
          <a:off x="10187940" y="2374900"/>
          <a:ext cx="85725" cy="619760"/>
        </a:xfrm>
        <a:prstGeom prst="leftBrace">
          <a:avLst>
            <a:gd name="adj1" fmla="val 60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26</xdr:row>
      <xdr:rowOff>38100</xdr:rowOff>
    </xdr:from>
    <xdr:to>
      <xdr:col>28</xdr:col>
      <xdr:colOff>85725</xdr:colOff>
      <xdr:row>29</xdr:row>
      <xdr:rowOff>123825</xdr:rowOff>
    </xdr:to>
    <xdr:sp macro="" textlink="">
      <xdr:nvSpPr>
        <xdr:cNvPr id="51" name="AutoShape 37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/>
      </xdr:nvSpPr>
      <xdr:spPr>
        <a:xfrm>
          <a:off x="1018794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38</xdr:row>
      <xdr:rowOff>38100</xdr:rowOff>
    </xdr:from>
    <xdr:to>
      <xdr:col>28</xdr:col>
      <xdr:colOff>85725</xdr:colOff>
      <xdr:row>41</xdr:row>
      <xdr:rowOff>123825</xdr:rowOff>
    </xdr:to>
    <xdr:sp macro="" textlink="">
      <xdr:nvSpPr>
        <xdr:cNvPr id="52" name="AutoShape 37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/>
      </xdr:nvSpPr>
      <xdr:spPr>
        <a:xfrm>
          <a:off x="10187940" y="64897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44</xdr:row>
      <xdr:rowOff>38100</xdr:rowOff>
    </xdr:from>
    <xdr:to>
      <xdr:col>28</xdr:col>
      <xdr:colOff>85725</xdr:colOff>
      <xdr:row>48</xdr:row>
      <xdr:rowOff>6350</xdr:rowOff>
    </xdr:to>
    <xdr:sp macro="" textlink="">
      <xdr:nvSpPr>
        <xdr:cNvPr id="53" name="AutoShape 37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/>
      </xdr:nvSpPr>
      <xdr:spPr>
        <a:xfrm>
          <a:off x="10187940" y="7518400"/>
          <a:ext cx="76200" cy="654050"/>
        </a:xfrm>
        <a:prstGeom prst="leftBrace">
          <a:avLst>
            <a:gd name="adj1" fmla="val 8291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50</xdr:row>
      <xdr:rowOff>38100</xdr:rowOff>
    </xdr:from>
    <xdr:to>
      <xdr:col>28</xdr:col>
      <xdr:colOff>85725</xdr:colOff>
      <xdr:row>53</xdr:row>
      <xdr:rowOff>123825</xdr:rowOff>
    </xdr:to>
    <xdr:sp macro="" textlink="">
      <xdr:nvSpPr>
        <xdr:cNvPr id="54" name="AutoShape 37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/>
      </xdr:nvSpPr>
      <xdr:spPr>
        <a:xfrm>
          <a:off x="10187940" y="85471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56</xdr:row>
      <xdr:rowOff>38100</xdr:rowOff>
    </xdr:from>
    <xdr:to>
      <xdr:col>28</xdr:col>
      <xdr:colOff>85725</xdr:colOff>
      <xdr:row>59</xdr:row>
      <xdr:rowOff>123825</xdr:rowOff>
    </xdr:to>
    <xdr:sp macro="" textlink="">
      <xdr:nvSpPr>
        <xdr:cNvPr id="55" name="AutoShape 37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018794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62</xdr:row>
      <xdr:rowOff>38100</xdr:rowOff>
    </xdr:from>
    <xdr:to>
      <xdr:col>28</xdr:col>
      <xdr:colOff>85725</xdr:colOff>
      <xdr:row>65</xdr:row>
      <xdr:rowOff>123825</xdr:rowOff>
    </xdr:to>
    <xdr:sp macro="" textlink="">
      <xdr:nvSpPr>
        <xdr:cNvPr id="56" name="AutoShape 37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018794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5</xdr:col>
      <xdr:colOff>66675</xdr:colOff>
      <xdr:row>16</xdr:row>
      <xdr:rowOff>133350</xdr:rowOff>
    </xdr:to>
    <xdr:sp macro="" textlink="">
      <xdr:nvSpPr>
        <xdr:cNvPr id="58" name="AutoShape 38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/>
      </xdr:nvSpPr>
      <xdr:spPr>
        <a:xfrm>
          <a:off x="1784350" y="2374900"/>
          <a:ext cx="57150" cy="609600"/>
        </a:xfrm>
        <a:prstGeom prst="rightBrace">
          <a:avLst>
            <a:gd name="adj1" fmla="val 8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26</xdr:row>
      <xdr:rowOff>29210</xdr:rowOff>
    </xdr:from>
    <xdr:to>
      <xdr:col>5</xdr:col>
      <xdr:colOff>76200</xdr:colOff>
      <xdr:row>29</xdr:row>
      <xdr:rowOff>123825</xdr:rowOff>
    </xdr:to>
    <xdr:sp macro="" textlink="">
      <xdr:nvSpPr>
        <xdr:cNvPr id="59" name="AutoShape 389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1774825" y="44234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44</xdr:row>
      <xdr:rowOff>29210</xdr:rowOff>
    </xdr:from>
    <xdr:to>
      <xdr:col>5</xdr:col>
      <xdr:colOff>76200</xdr:colOff>
      <xdr:row>47</xdr:row>
      <xdr:rowOff>123825</xdr:rowOff>
    </xdr:to>
    <xdr:sp macro="" textlink="">
      <xdr:nvSpPr>
        <xdr:cNvPr id="60" name="AutoShape 39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/>
      </xdr:nvSpPr>
      <xdr:spPr>
        <a:xfrm>
          <a:off x="1774825" y="75095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62</xdr:row>
      <xdr:rowOff>29210</xdr:rowOff>
    </xdr:from>
    <xdr:to>
      <xdr:col>5</xdr:col>
      <xdr:colOff>76200</xdr:colOff>
      <xdr:row>65</xdr:row>
      <xdr:rowOff>123825</xdr:rowOff>
    </xdr:to>
    <xdr:sp macro="" textlink="">
      <xdr:nvSpPr>
        <xdr:cNvPr id="62" name="AutoShape 394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/>
      </xdr:nvSpPr>
      <xdr:spPr>
        <a:xfrm>
          <a:off x="177482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</xdr:row>
      <xdr:rowOff>29210</xdr:rowOff>
    </xdr:from>
    <xdr:to>
      <xdr:col>31</xdr:col>
      <xdr:colOff>76200</xdr:colOff>
      <xdr:row>16</xdr:row>
      <xdr:rowOff>143510</xdr:rowOff>
    </xdr:to>
    <xdr:sp macro="" textlink="">
      <xdr:nvSpPr>
        <xdr:cNvPr id="63" name="AutoShape 395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/>
      </xdr:nvSpPr>
      <xdr:spPr>
        <a:xfrm>
          <a:off x="10968355" y="2366010"/>
          <a:ext cx="76200" cy="628650"/>
        </a:xfrm>
        <a:prstGeom prst="rightBrace">
          <a:avLst>
            <a:gd name="adj1" fmla="val 68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272414</xdr:colOff>
      <xdr:row>19</xdr:row>
      <xdr:rowOff>29210</xdr:rowOff>
    </xdr:from>
    <xdr:to>
      <xdr:col>31</xdr:col>
      <xdr:colOff>102243</xdr:colOff>
      <xdr:row>23</xdr:row>
      <xdr:rowOff>127000</xdr:rowOff>
    </xdr:to>
    <xdr:sp macro="" textlink="">
      <xdr:nvSpPr>
        <xdr:cNvPr id="64" name="AutoShape 396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/>
      </xdr:nvSpPr>
      <xdr:spPr>
        <a:xfrm>
          <a:off x="11018025" y="3373543"/>
          <a:ext cx="147329" cy="775124"/>
        </a:xfrm>
        <a:prstGeom prst="rightBrace">
          <a:avLst>
            <a:gd name="adj1" fmla="val 4791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26</xdr:row>
      <xdr:rowOff>29210</xdr:rowOff>
    </xdr:from>
    <xdr:to>
      <xdr:col>31</xdr:col>
      <xdr:colOff>85725</xdr:colOff>
      <xdr:row>29</xdr:row>
      <xdr:rowOff>123825</xdr:rowOff>
    </xdr:to>
    <xdr:sp macro="" textlink="">
      <xdr:nvSpPr>
        <xdr:cNvPr id="65" name="AutoShape 397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/>
      </xdr:nvSpPr>
      <xdr:spPr>
        <a:xfrm>
          <a:off x="10968355" y="4423410"/>
          <a:ext cx="85725" cy="608965"/>
        </a:xfrm>
        <a:prstGeom prst="rightBrace">
          <a:avLst>
            <a:gd name="adj1" fmla="val 59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32</xdr:row>
      <xdr:rowOff>29210</xdr:rowOff>
    </xdr:from>
    <xdr:to>
      <xdr:col>31</xdr:col>
      <xdr:colOff>76200</xdr:colOff>
      <xdr:row>35</xdr:row>
      <xdr:rowOff>123825</xdr:rowOff>
    </xdr:to>
    <xdr:sp macro="" textlink="">
      <xdr:nvSpPr>
        <xdr:cNvPr id="66" name="AutoShape 398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/>
      </xdr:nvSpPr>
      <xdr:spPr>
        <a:xfrm>
          <a:off x="10968355" y="54521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38</xdr:row>
      <xdr:rowOff>29210</xdr:rowOff>
    </xdr:from>
    <xdr:to>
      <xdr:col>31</xdr:col>
      <xdr:colOff>85725</xdr:colOff>
      <xdr:row>41</xdr:row>
      <xdr:rowOff>123825</xdr:rowOff>
    </xdr:to>
    <xdr:sp macro="" textlink="">
      <xdr:nvSpPr>
        <xdr:cNvPr id="67" name="AutoShape 399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/>
      </xdr:nvSpPr>
      <xdr:spPr>
        <a:xfrm>
          <a:off x="10968355" y="6480810"/>
          <a:ext cx="85725" cy="608965"/>
        </a:xfrm>
        <a:prstGeom prst="rightBrace">
          <a:avLst>
            <a:gd name="adj1" fmla="val 59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289560</xdr:colOff>
      <xdr:row>44</xdr:row>
      <xdr:rowOff>37465</xdr:rowOff>
    </xdr:from>
    <xdr:to>
      <xdr:col>31</xdr:col>
      <xdr:colOff>86360</xdr:colOff>
      <xdr:row>48</xdr:row>
      <xdr:rowOff>0</xdr:rowOff>
    </xdr:to>
    <xdr:sp macro="" textlink="">
      <xdr:nvSpPr>
        <xdr:cNvPr id="68" name="AutoShape 400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/>
      </xdr:nvSpPr>
      <xdr:spPr>
        <a:xfrm>
          <a:off x="10948035" y="7517765"/>
          <a:ext cx="106680" cy="648335"/>
        </a:xfrm>
        <a:prstGeom prst="rightBrace">
          <a:avLst>
            <a:gd name="adj1" fmla="val 610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  <xdr:txBody>
        <a:bodyPr vertOverflow="overflow" horzOverflow="overflow"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50</xdr:row>
      <xdr:rowOff>29210</xdr:rowOff>
    </xdr:from>
    <xdr:to>
      <xdr:col>31</xdr:col>
      <xdr:colOff>95250</xdr:colOff>
      <xdr:row>53</xdr:row>
      <xdr:rowOff>123825</xdr:rowOff>
    </xdr:to>
    <xdr:sp macro="" textlink="">
      <xdr:nvSpPr>
        <xdr:cNvPr id="69" name="AutoShape 401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0968355" y="8538210"/>
          <a:ext cx="95250" cy="608965"/>
        </a:xfrm>
        <a:prstGeom prst="rightBrace">
          <a:avLst>
            <a:gd name="adj1" fmla="val 53333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56</xdr:row>
      <xdr:rowOff>29210</xdr:rowOff>
    </xdr:from>
    <xdr:to>
      <xdr:col>31</xdr:col>
      <xdr:colOff>76200</xdr:colOff>
      <xdr:row>59</xdr:row>
      <xdr:rowOff>123825</xdr:rowOff>
    </xdr:to>
    <xdr:sp macro="" textlink="">
      <xdr:nvSpPr>
        <xdr:cNvPr id="70" name="AutoShape 402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/>
      </xdr:nvSpPr>
      <xdr:spPr>
        <a:xfrm>
          <a:off x="10968355" y="95669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62</xdr:row>
      <xdr:rowOff>29210</xdr:rowOff>
    </xdr:from>
    <xdr:to>
      <xdr:col>31</xdr:col>
      <xdr:colOff>76200</xdr:colOff>
      <xdr:row>65</xdr:row>
      <xdr:rowOff>123825</xdr:rowOff>
    </xdr:to>
    <xdr:sp macro="" textlink="">
      <xdr:nvSpPr>
        <xdr:cNvPr id="71" name="AutoShape 403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/>
      </xdr:nvSpPr>
      <xdr:spPr>
        <a:xfrm>
          <a:off x="1096835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38100</xdr:rowOff>
    </xdr:from>
    <xdr:to>
      <xdr:col>31</xdr:col>
      <xdr:colOff>76200</xdr:colOff>
      <xdr:row>10</xdr:row>
      <xdr:rowOff>133350</xdr:rowOff>
    </xdr:to>
    <xdr:sp macro="" textlink="">
      <xdr:nvSpPr>
        <xdr:cNvPr id="73" name="AutoShape 406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/>
      </xdr:nvSpPr>
      <xdr:spPr>
        <a:xfrm>
          <a:off x="10968355" y="1346200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68</xdr:row>
      <xdr:rowOff>38100</xdr:rowOff>
    </xdr:from>
    <xdr:to>
      <xdr:col>2</xdr:col>
      <xdr:colOff>85725</xdr:colOff>
      <xdr:row>71</xdr:row>
      <xdr:rowOff>123825</xdr:rowOff>
    </xdr:to>
    <xdr:sp macro="" textlink="">
      <xdr:nvSpPr>
        <xdr:cNvPr id="74" name="AutoShape 419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/>
      </xdr:nvSpPr>
      <xdr:spPr>
        <a:xfrm>
          <a:off x="99441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74</xdr:row>
      <xdr:rowOff>38100</xdr:rowOff>
    </xdr:from>
    <xdr:to>
      <xdr:col>2</xdr:col>
      <xdr:colOff>85725</xdr:colOff>
      <xdr:row>77</xdr:row>
      <xdr:rowOff>123825</xdr:rowOff>
    </xdr:to>
    <xdr:sp macro="" textlink="">
      <xdr:nvSpPr>
        <xdr:cNvPr id="75" name="AutoShape 422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/>
      </xdr:nvSpPr>
      <xdr:spPr>
        <a:xfrm>
          <a:off x="99441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29210</xdr:rowOff>
    </xdr:from>
    <xdr:to>
      <xdr:col>5</xdr:col>
      <xdr:colOff>76200</xdr:colOff>
      <xdr:row>77</xdr:row>
      <xdr:rowOff>123825</xdr:rowOff>
    </xdr:to>
    <xdr:sp macro="" textlink="">
      <xdr:nvSpPr>
        <xdr:cNvPr id="76" name="AutoShape 423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/>
      </xdr:nvSpPr>
      <xdr:spPr>
        <a:xfrm>
          <a:off x="177482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80</xdr:row>
      <xdr:rowOff>38100</xdr:rowOff>
    </xdr:from>
    <xdr:to>
      <xdr:col>2</xdr:col>
      <xdr:colOff>85725</xdr:colOff>
      <xdr:row>83</xdr:row>
      <xdr:rowOff>123825</xdr:rowOff>
    </xdr:to>
    <xdr:sp macro="" textlink="">
      <xdr:nvSpPr>
        <xdr:cNvPr id="77" name="AutoShape 425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/>
      </xdr:nvSpPr>
      <xdr:spPr>
        <a:xfrm>
          <a:off x="99441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14</xdr:col>
      <xdr:colOff>0</xdr:colOff>
      <xdr:row>76</xdr:row>
      <xdr:rowOff>0</xdr:rowOff>
    </xdr:to>
    <xdr:sp macro="" textlink="">
      <xdr:nvSpPr>
        <xdr:cNvPr id="79" name="Line 440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ShapeType="1"/>
        </xdr:cNvSpPr>
      </xdr:nvSpPr>
      <xdr:spPr>
        <a:xfrm>
          <a:off x="486727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68</xdr:row>
      <xdr:rowOff>38100</xdr:rowOff>
    </xdr:from>
    <xdr:to>
      <xdr:col>28</xdr:col>
      <xdr:colOff>85725</xdr:colOff>
      <xdr:row>71</xdr:row>
      <xdr:rowOff>123825</xdr:rowOff>
    </xdr:to>
    <xdr:sp macro="" textlink="">
      <xdr:nvSpPr>
        <xdr:cNvPr id="80" name="AutoShape 450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1018794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68</xdr:row>
      <xdr:rowOff>29210</xdr:rowOff>
    </xdr:from>
    <xdr:to>
      <xdr:col>31</xdr:col>
      <xdr:colOff>76200</xdr:colOff>
      <xdr:row>71</xdr:row>
      <xdr:rowOff>123825</xdr:rowOff>
    </xdr:to>
    <xdr:sp macro="" textlink="">
      <xdr:nvSpPr>
        <xdr:cNvPr id="81" name="AutoShape 451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/>
      </xdr:nvSpPr>
      <xdr:spPr>
        <a:xfrm>
          <a:off x="10968355" y="116243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74</xdr:row>
      <xdr:rowOff>38100</xdr:rowOff>
    </xdr:from>
    <xdr:to>
      <xdr:col>28</xdr:col>
      <xdr:colOff>85725</xdr:colOff>
      <xdr:row>77</xdr:row>
      <xdr:rowOff>123825</xdr:rowOff>
    </xdr:to>
    <xdr:sp macro="" textlink="">
      <xdr:nvSpPr>
        <xdr:cNvPr id="82" name="AutoShape 453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/>
      </xdr:nvSpPr>
      <xdr:spPr>
        <a:xfrm>
          <a:off x="1018794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74</xdr:row>
      <xdr:rowOff>29210</xdr:rowOff>
    </xdr:from>
    <xdr:to>
      <xdr:col>31</xdr:col>
      <xdr:colOff>76200</xdr:colOff>
      <xdr:row>77</xdr:row>
      <xdr:rowOff>123825</xdr:rowOff>
    </xdr:to>
    <xdr:sp macro="" textlink="">
      <xdr:nvSpPr>
        <xdr:cNvPr id="83" name="AutoShape 455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/>
      </xdr:nvSpPr>
      <xdr:spPr>
        <a:xfrm>
          <a:off x="1096835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70</xdr:row>
      <xdr:rowOff>0</xdr:rowOff>
    </xdr:from>
    <xdr:to>
      <xdr:col>17</xdr:col>
      <xdr:colOff>9525</xdr:colOff>
      <xdr:row>70</xdr:row>
      <xdr:rowOff>0</xdr:rowOff>
    </xdr:to>
    <xdr:sp macro="" textlink="">
      <xdr:nvSpPr>
        <xdr:cNvPr id="84" name="Line 461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70</xdr:row>
      <xdr:rowOff>0</xdr:rowOff>
    </xdr:from>
    <xdr:to>
      <xdr:col>17</xdr:col>
      <xdr:colOff>9525</xdr:colOff>
      <xdr:row>70</xdr:row>
      <xdr:rowOff>0</xdr:rowOff>
    </xdr:to>
    <xdr:sp macro="" textlink="">
      <xdr:nvSpPr>
        <xdr:cNvPr id="85" name="Line 462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6" name="Line 470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7" name="Line 471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8" name="Line 472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9" name="Line 473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0" name="Line 474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80</xdr:row>
      <xdr:rowOff>38100</xdr:rowOff>
    </xdr:from>
    <xdr:to>
      <xdr:col>28</xdr:col>
      <xdr:colOff>85725</xdr:colOff>
      <xdr:row>83</xdr:row>
      <xdr:rowOff>123825</xdr:rowOff>
    </xdr:to>
    <xdr:sp macro="" textlink="">
      <xdr:nvSpPr>
        <xdr:cNvPr id="91" name="AutoShape 475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SpPr/>
      </xdr:nvSpPr>
      <xdr:spPr>
        <a:xfrm>
          <a:off x="1018794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80</xdr:row>
      <xdr:rowOff>29210</xdr:rowOff>
    </xdr:from>
    <xdr:to>
      <xdr:col>31</xdr:col>
      <xdr:colOff>76200</xdr:colOff>
      <xdr:row>83</xdr:row>
      <xdr:rowOff>123825</xdr:rowOff>
    </xdr:to>
    <xdr:sp macro="" textlink="">
      <xdr:nvSpPr>
        <xdr:cNvPr id="92" name="AutoShape 476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/>
      </xdr:nvSpPr>
      <xdr:spPr>
        <a:xfrm>
          <a:off x="10968355" y="136817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3" name="Line 478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4" name="Line 479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5" name="Line 480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6" name="Line 481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7" name="Line 482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535305</xdr:colOff>
      <xdr:row>83</xdr:row>
      <xdr:rowOff>47625</xdr:rowOff>
    </xdr:from>
    <xdr:to>
      <xdr:col>15</xdr:col>
      <xdr:colOff>57150</xdr:colOff>
      <xdr:row>86</xdr:row>
      <xdr:rowOff>114300</xdr:rowOff>
    </xdr:to>
    <xdr:sp macro="" textlink="">
      <xdr:nvSpPr>
        <xdr:cNvPr id="99" name="AutoShape 491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402580" y="14214475"/>
          <a:ext cx="57150" cy="581025"/>
        </a:xfrm>
        <a:prstGeom prst="leftBrace">
          <a:avLst>
            <a:gd name="adj1" fmla="val 6354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347345</xdr:colOff>
      <xdr:row>0</xdr:row>
      <xdr:rowOff>238760</xdr:rowOff>
    </xdr:from>
    <xdr:to>
      <xdr:col>8</xdr:col>
      <xdr:colOff>16510</xdr:colOff>
      <xdr:row>3</xdr:row>
      <xdr:rowOff>8890</xdr:rowOff>
    </xdr:to>
    <xdr:sp macro="" textlink="">
      <xdr:nvSpPr>
        <xdr:cNvPr id="113" name="Text Box 516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>
        <a:xfrm>
          <a:off x="967740" y="238760"/>
          <a:ext cx="1870075" cy="392430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overflow" wrap="square" lIns="54864" tIns="32004" rIns="0" bIns="0" anchor="t" upright="1"/>
        <a:lstStyle/>
        <a:p>
          <a:pPr algn="ctr" rtl="0">
            <a:defRPr sz="1000"/>
          </a:pP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男子の部</a:t>
          </a: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18</xdr:col>
      <xdr:colOff>0</xdr:colOff>
      <xdr:row>83</xdr:row>
      <xdr:rowOff>29210</xdr:rowOff>
    </xdr:from>
    <xdr:to>
      <xdr:col>18</xdr:col>
      <xdr:colOff>90805</xdr:colOff>
      <xdr:row>86</xdr:row>
      <xdr:rowOff>118110</xdr:rowOff>
    </xdr:to>
    <xdr:sp macro="" textlink="">
      <xdr:nvSpPr>
        <xdr:cNvPr id="115" name="AutoShape 522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SpPr/>
      </xdr:nvSpPr>
      <xdr:spPr>
        <a:xfrm>
          <a:off x="6550660" y="14196060"/>
          <a:ext cx="90805" cy="60325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76200</xdr:colOff>
      <xdr:row>10</xdr:row>
      <xdr:rowOff>143510</xdr:rowOff>
    </xdr:to>
    <xdr:sp macro="" textlink="">
      <xdr:nvSpPr>
        <xdr:cNvPr id="120" name="AutoShape 386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SpPr/>
      </xdr:nvSpPr>
      <xdr:spPr>
        <a:xfrm>
          <a:off x="1774825" y="1355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32</xdr:row>
      <xdr:rowOff>47625</xdr:rowOff>
    </xdr:from>
    <xdr:to>
      <xdr:col>5</xdr:col>
      <xdr:colOff>76200</xdr:colOff>
      <xdr:row>35</xdr:row>
      <xdr:rowOff>143510</xdr:rowOff>
    </xdr:to>
    <xdr:sp macro="" textlink="">
      <xdr:nvSpPr>
        <xdr:cNvPr id="121" name="AutoShape 386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SpPr/>
      </xdr:nvSpPr>
      <xdr:spPr>
        <a:xfrm>
          <a:off x="1774825" y="54705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38</xdr:row>
      <xdr:rowOff>47625</xdr:rowOff>
    </xdr:from>
    <xdr:to>
      <xdr:col>5</xdr:col>
      <xdr:colOff>76200</xdr:colOff>
      <xdr:row>41</xdr:row>
      <xdr:rowOff>143510</xdr:rowOff>
    </xdr:to>
    <xdr:sp macro="" textlink="">
      <xdr:nvSpPr>
        <xdr:cNvPr id="122" name="AutoShape 386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SpPr/>
      </xdr:nvSpPr>
      <xdr:spPr>
        <a:xfrm>
          <a:off x="1774825" y="64992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56</xdr:row>
      <xdr:rowOff>47625</xdr:rowOff>
    </xdr:from>
    <xdr:to>
      <xdr:col>5</xdr:col>
      <xdr:colOff>76200</xdr:colOff>
      <xdr:row>59</xdr:row>
      <xdr:rowOff>143510</xdr:rowOff>
    </xdr:to>
    <xdr:sp macro="" textlink="">
      <xdr:nvSpPr>
        <xdr:cNvPr id="123" name="AutoShape 386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SpPr/>
      </xdr:nvSpPr>
      <xdr:spPr>
        <a:xfrm>
          <a:off x="1774825" y="95853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68</xdr:row>
      <xdr:rowOff>47625</xdr:rowOff>
    </xdr:from>
    <xdr:to>
      <xdr:col>5</xdr:col>
      <xdr:colOff>76200</xdr:colOff>
      <xdr:row>71</xdr:row>
      <xdr:rowOff>143510</xdr:rowOff>
    </xdr:to>
    <xdr:sp macro="" textlink="">
      <xdr:nvSpPr>
        <xdr:cNvPr id="124" name="AutoShape 386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SpPr/>
      </xdr:nvSpPr>
      <xdr:spPr>
        <a:xfrm>
          <a:off x="1774825" y="11642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80</xdr:row>
      <xdr:rowOff>47625</xdr:rowOff>
    </xdr:from>
    <xdr:to>
      <xdr:col>5</xdr:col>
      <xdr:colOff>76200</xdr:colOff>
      <xdr:row>83</xdr:row>
      <xdr:rowOff>143510</xdr:rowOff>
    </xdr:to>
    <xdr:sp macro="" textlink="">
      <xdr:nvSpPr>
        <xdr:cNvPr id="125" name="AutoShape 386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SpPr/>
      </xdr:nvSpPr>
      <xdr:spPr>
        <a:xfrm>
          <a:off x="1774825" y="137001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526415</xdr:colOff>
      <xdr:row>38</xdr:row>
      <xdr:rowOff>46990</xdr:rowOff>
    </xdr:from>
    <xdr:to>
      <xdr:col>15</xdr:col>
      <xdr:colOff>67310</xdr:colOff>
      <xdr:row>41</xdr:row>
      <xdr:rowOff>132715</xdr:rowOff>
    </xdr:to>
    <xdr:sp macro="" textlink="">
      <xdr:nvSpPr>
        <xdr:cNvPr id="139" name="AutoShape 364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SpPr/>
      </xdr:nvSpPr>
      <xdr:spPr>
        <a:xfrm>
          <a:off x="5393690" y="649859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389890</xdr:colOff>
      <xdr:row>38</xdr:row>
      <xdr:rowOff>20320</xdr:rowOff>
    </xdr:from>
    <xdr:to>
      <xdr:col>18</xdr:col>
      <xdr:colOff>48895</xdr:colOff>
      <xdr:row>41</xdr:row>
      <xdr:rowOff>115570</xdr:rowOff>
    </xdr:to>
    <xdr:sp macro="" textlink="">
      <xdr:nvSpPr>
        <xdr:cNvPr id="140" name="AutoShape 386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SpPr/>
      </xdr:nvSpPr>
      <xdr:spPr>
        <a:xfrm>
          <a:off x="6521450" y="6471920"/>
          <a:ext cx="78105" cy="609600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337185</xdr:colOff>
      <xdr:row>4</xdr:row>
      <xdr:rowOff>0</xdr:rowOff>
    </xdr:from>
    <xdr:to>
      <xdr:col>8</xdr:col>
      <xdr:colOff>337185</xdr:colOff>
      <xdr:row>92</xdr:row>
      <xdr:rowOff>0</xdr:rowOff>
    </xdr:to>
    <xdr:cxnSp macro="">
      <xdr:nvCxnSpPr>
        <xdr:cNvPr id="100" name="直線コネクタ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CxnSpPr/>
      </xdr:nvCxnSpPr>
      <xdr:spPr>
        <a:xfrm>
          <a:off x="3181985" y="812800"/>
          <a:ext cx="0" cy="1510030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0</xdr:colOff>
      <xdr:row>92</xdr:row>
      <xdr:rowOff>0</xdr:rowOff>
    </xdr:to>
    <xdr:cxnSp macro="">
      <xdr:nvCxnSpPr>
        <xdr:cNvPr id="153" name="直線コネクタ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CxnSpPr/>
      </xdr:nvCxnSpPr>
      <xdr:spPr>
        <a:xfrm>
          <a:off x="4526280" y="793750"/>
          <a:ext cx="0" cy="1491615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91</xdr:row>
      <xdr:rowOff>152400</xdr:rowOff>
    </xdr:to>
    <xdr:cxnSp macro="">
      <xdr:nvCxnSpPr>
        <xdr:cNvPr id="154" name="直線コネクタ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CxnSpPr/>
      </xdr:nvCxnSpPr>
      <xdr:spPr>
        <a:xfrm>
          <a:off x="7426960" y="793750"/>
          <a:ext cx="0" cy="1489710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0</xdr:colOff>
      <xdr:row>4</xdr:row>
      <xdr:rowOff>32385</xdr:rowOff>
    </xdr:from>
    <xdr:to>
      <xdr:col>24</xdr:col>
      <xdr:colOff>0</xdr:colOff>
      <xdr:row>91</xdr:row>
      <xdr:rowOff>152400</xdr:rowOff>
    </xdr:to>
    <xdr:cxnSp macro="">
      <xdr:nvCxnSpPr>
        <xdr:cNvPr id="155" name="直線コネクタ 154">
          <a:extLst>
            <a:ext uri="{FF2B5EF4-FFF2-40B4-BE49-F238E27FC236}">
              <a16:creationId xmlns:a16="http://schemas.microsoft.com/office/drawing/2014/main" id="{00000000-0008-0000-0000-00009B000000}"/>
            </a:ext>
            <a:ext uri="{147F2762-F138-4A5C-976F-8EAC2B608ADB}">
              <a16:predDERef xmlns:a16="http://schemas.microsoft.com/office/drawing/2014/main" pred="{00000000-0008-0000-0000-00009A000000}"/>
            </a:ext>
          </a:extLst>
        </xdr:cNvPr>
        <xdr:cNvCxnSpPr/>
      </xdr:nvCxnSpPr>
      <xdr:spPr>
        <a:xfrm>
          <a:off x="8845903" y="839364"/>
          <a:ext cx="0" cy="14910224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81</xdr:row>
      <xdr:rowOff>0</xdr:rowOff>
    </xdr:from>
    <xdr:to>
      <xdr:col>7</xdr:col>
      <xdr:colOff>76200</xdr:colOff>
      <xdr:row>81</xdr:row>
      <xdr:rowOff>0</xdr:rowOff>
    </xdr:to>
    <xdr:sp macro="" textlink="">
      <xdr:nvSpPr>
        <xdr:cNvPr id="2" name="Line 288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ShapeType="1"/>
        </xdr:cNvSpPr>
      </xdr:nvSpPr>
      <xdr:spPr>
        <a:xfrm>
          <a:off x="25565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18</xdr:col>
      <xdr:colOff>95250</xdr:colOff>
      <xdr:row>58</xdr:row>
      <xdr:rowOff>0</xdr:rowOff>
    </xdr:from>
    <xdr:to>
      <xdr:col>18</xdr:col>
      <xdr:colOff>95250</xdr:colOff>
      <xdr:row>58</xdr:row>
      <xdr:rowOff>0</xdr:rowOff>
    </xdr:to>
    <xdr:sp macro="" textlink="">
      <xdr:nvSpPr>
        <xdr:cNvPr id="3" name="Line 289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ShapeType="1"/>
        </xdr:cNvSpPr>
      </xdr:nvSpPr>
      <xdr:spPr>
        <a:xfrm>
          <a:off x="6645910" y="1005205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23</xdr:col>
      <xdr:colOff>340995</xdr:colOff>
      <xdr:row>76</xdr:row>
      <xdr:rowOff>0</xdr:rowOff>
    </xdr:from>
    <xdr:to>
      <xdr:col>23</xdr:col>
      <xdr:colOff>340995</xdr:colOff>
      <xdr:row>76</xdr:row>
      <xdr:rowOff>0</xdr:rowOff>
    </xdr:to>
    <xdr:sp macro="" textlink="">
      <xdr:nvSpPr>
        <xdr:cNvPr id="4" name="Line 290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>
          <a:spLocks noChangeShapeType="1"/>
        </xdr:cNvSpPr>
      </xdr:nvSpPr>
      <xdr:spPr>
        <a:xfrm flipH="1">
          <a:off x="879094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5" name="Line 297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6" name="Line 298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7" name="Line 299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81</xdr:row>
      <xdr:rowOff>0</xdr:rowOff>
    </xdr:from>
    <xdr:to>
      <xdr:col>8</xdr:col>
      <xdr:colOff>28575</xdr:colOff>
      <xdr:row>81</xdr:row>
      <xdr:rowOff>0</xdr:rowOff>
    </xdr:to>
    <xdr:sp macro="" textlink="">
      <xdr:nvSpPr>
        <xdr:cNvPr id="8" name="Line 300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28575</xdr:colOff>
      <xdr:row>81</xdr:row>
      <xdr:rowOff>0</xdr:rowOff>
    </xdr:from>
    <xdr:to>
      <xdr:col>8</xdr:col>
      <xdr:colOff>28575</xdr:colOff>
      <xdr:row>81</xdr:row>
      <xdr:rowOff>0</xdr:rowOff>
    </xdr:to>
    <xdr:sp macro="" textlink="">
      <xdr:nvSpPr>
        <xdr:cNvPr id="9" name="Line 301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>
          <a:spLocks noChangeShapeType="1"/>
        </xdr:cNvSpPr>
      </xdr:nvSpPr>
      <xdr:spPr>
        <a:xfrm>
          <a:off x="284988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81</xdr:row>
      <xdr:rowOff>0</xdr:rowOff>
    </xdr:from>
    <xdr:to>
      <xdr:col>8</xdr:col>
      <xdr:colOff>9525</xdr:colOff>
      <xdr:row>81</xdr:row>
      <xdr:rowOff>0</xdr:rowOff>
    </xdr:to>
    <xdr:sp macro="" textlink="">
      <xdr:nvSpPr>
        <xdr:cNvPr id="10" name="Line 302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9525</xdr:colOff>
      <xdr:row>81</xdr:row>
      <xdr:rowOff>0</xdr:rowOff>
    </xdr:from>
    <xdr:to>
      <xdr:col>11</xdr:col>
      <xdr:colOff>9525</xdr:colOff>
      <xdr:row>81</xdr:row>
      <xdr:rowOff>0</xdr:rowOff>
    </xdr:to>
    <xdr:sp macro="" textlink="">
      <xdr:nvSpPr>
        <xdr:cNvPr id="11" name="Line 303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>
          <a:spLocks noChangeShapeType="1"/>
        </xdr:cNvSpPr>
      </xdr:nvSpPr>
      <xdr:spPr>
        <a:xfrm>
          <a:off x="385381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11</xdr:col>
      <xdr:colOff>19050</xdr:colOff>
      <xdr:row>81</xdr:row>
      <xdr:rowOff>0</xdr:rowOff>
    </xdr:from>
    <xdr:to>
      <xdr:col>11</xdr:col>
      <xdr:colOff>19050</xdr:colOff>
      <xdr:row>81</xdr:row>
      <xdr:rowOff>0</xdr:rowOff>
    </xdr:to>
    <xdr:sp macro="" textlink="">
      <xdr:nvSpPr>
        <xdr:cNvPr id="12" name="Line 304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>
          <a:spLocks noChangeShapeType="1"/>
        </xdr:cNvSpPr>
      </xdr:nvSpPr>
      <xdr:spPr>
        <a:xfrm>
          <a:off x="386334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9525</xdr:colOff>
      <xdr:row>76</xdr:row>
      <xdr:rowOff>0</xdr:rowOff>
    </xdr:from>
    <xdr:to>
      <xdr:col>19</xdr:col>
      <xdr:colOff>9525</xdr:colOff>
      <xdr:row>76</xdr:row>
      <xdr:rowOff>0</xdr:rowOff>
    </xdr:to>
    <xdr:sp macro="" textlink="">
      <xdr:nvSpPr>
        <xdr:cNvPr id="13" name="Line 305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>
          <a:spLocks noChangeShapeType="1"/>
        </xdr:cNvSpPr>
      </xdr:nvSpPr>
      <xdr:spPr>
        <a:xfrm flipH="1">
          <a:off x="709549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19</xdr:col>
      <xdr:colOff>0</xdr:colOff>
      <xdr:row>76</xdr:row>
      <xdr:rowOff>0</xdr:rowOff>
    </xdr:from>
    <xdr:to>
      <xdr:col>19</xdr:col>
      <xdr:colOff>0</xdr:colOff>
      <xdr:row>76</xdr:row>
      <xdr:rowOff>0</xdr:rowOff>
    </xdr:to>
    <xdr:sp macro="" textlink="">
      <xdr:nvSpPr>
        <xdr:cNvPr id="14" name="Line 306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>
          <a:spLocks noChangeShapeType="1"/>
        </xdr:cNvSpPr>
      </xdr:nvSpPr>
      <xdr:spPr>
        <a:xfrm>
          <a:off x="708596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5" name="Line 307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6" name="Line 308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0</xdr:colOff>
      <xdr:row>76</xdr:row>
      <xdr:rowOff>0</xdr:rowOff>
    </xdr:from>
    <xdr:to>
      <xdr:col>23</xdr:col>
      <xdr:colOff>0</xdr:colOff>
      <xdr:row>76</xdr:row>
      <xdr:rowOff>0</xdr:rowOff>
    </xdr:to>
    <xdr:sp macro="" textlink="">
      <xdr:nvSpPr>
        <xdr:cNvPr id="17" name="Line 309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>
          <a:spLocks noChangeShapeType="1"/>
        </xdr:cNvSpPr>
      </xdr:nvSpPr>
      <xdr:spPr>
        <a:xfrm>
          <a:off x="844994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23</xdr:col>
      <xdr:colOff>9525</xdr:colOff>
      <xdr:row>76</xdr:row>
      <xdr:rowOff>0</xdr:rowOff>
    </xdr:from>
    <xdr:to>
      <xdr:col>23</xdr:col>
      <xdr:colOff>9525</xdr:colOff>
      <xdr:row>76</xdr:row>
      <xdr:rowOff>0</xdr:rowOff>
    </xdr:to>
    <xdr:sp macro="" textlink="">
      <xdr:nvSpPr>
        <xdr:cNvPr id="18" name="Line 310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>
          <a:spLocks noChangeShapeType="1"/>
        </xdr:cNvSpPr>
      </xdr:nvSpPr>
      <xdr:spPr>
        <a:xfrm>
          <a:off x="8459470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19" name="Line 311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0" name="Line 312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1" name="Line 313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2" name="Line 314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3" name="Line 315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26</xdr:col>
      <xdr:colOff>0</xdr:colOff>
      <xdr:row>75</xdr:row>
      <xdr:rowOff>0</xdr:rowOff>
    </xdr:from>
    <xdr:to>
      <xdr:col>26</xdr:col>
      <xdr:colOff>0</xdr:colOff>
      <xdr:row>75</xdr:row>
      <xdr:rowOff>0</xdr:rowOff>
    </xdr:to>
    <xdr:sp macro="" textlink="">
      <xdr:nvSpPr>
        <xdr:cNvPr id="24" name="Line 316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>
          <a:spLocks noChangeShapeType="1"/>
        </xdr:cNvSpPr>
      </xdr:nvSpPr>
      <xdr:spPr>
        <a:xfrm>
          <a:off x="947293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5" name="Line 317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75</xdr:row>
      <xdr:rowOff>0</xdr:rowOff>
    </xdr:from>
    <xdr:to>
      <xdr:col>27</xdr:col>
      <xdr:colOff>9525</xdr:colOff>
      <xdr:row>75</xdr:row>
      <xdr:rowOff>0</xdr:rowOff>
    </xdr:to>
    <xdr:sp macro="" textlink="">
      <xdr:nvSpPr>
        <xdr:cNvPr id="26" name="Line 318">
          <a:extLs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>
          <a:spLocks noChangeShapeType="1"/>
        </xdr:cNvSpPr>
      </xdr:nvSpPr>
      <xdr:spPr>
        <a:xfrm>
          <a:off x="9823450" y="127952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0</xdr:colOff>
      <xdr:row>81</xdr:row>
      <xdr:rowOff>0</xdr:rowOff>
    </xdr:from>
    <xdr:to>
      <xdr:col>7</xdr:col>
      <xdr:colOff>0</xdr:colOff>
      <xdr:row>81</xdr:row>
      <xdr:rowOff>0</xdr:rowOff>
    </xdr:to>
    <xdr:sp macro="" textlink="">
      <xdr:nvSpPr>
        <xdr:cNvPr id="27" name="Line 319">
          <a:extLs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>
          <a:spLocks noChangeShapeType="1"/>
        </xdr:cNvSpPr>
      </xdr:nvSpPr>
      <xdr:spPr>
        <a:xfrm>
          <a:off x="248031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28" name="Line 320">
          <a:extLs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29" name="Line 321">
          <a:extLs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30" name="Line 322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7</xdr:col>
      <xdr:colOff>9525</xdr:colOff>
      <xdr:row>81</xdr:row>
      <xdr:rowOff>0</xdr:rowOff>
    </xdr:from>
    <xdr:to>
      <xdr:col>7</xdr:col>
      <xdr:colOff>9525</xdr:colOff>
      <xdr:row>81</xdr:row>
      <xdr:rowOff>0</xdr:rowOff>
    </xdr:to>
    <xdr:sp macro="" textlink="">
      <xdr:nvSpPr>
        <xdr:cNvPr id="31" name="Line 323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>
          <a:spLocks noChangeShapeType="1"/>
        </xdr:cNvSpPr>
      </xdr:nvSpPr>
      <xdr:spPr>
        <a:xfrm>
          <a:off x="2489835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9525</xdr:colOff>
      <xdr:row>81</xdr:row>
      <xdr:rowOff>0</xdr:rowOff>
    </xdr:from>
    <xdr:to>
      <xdr:col>8</xdr:col>
      <xdr:colOff>9525</xdr:colOff>
      <xdr:row>81</xdr:row>
      <xdr:rowOff>0</xdr:rowOff>
    </xdr:to>
    <xdr:sp macro="" textlink="">
      <xdr:nvSpPr>
        <xdr:cNvPr id="32" name="Line 324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>
          <a:spLocks noChangeShapeType="1"/>
        </xdr:cNvSpPr>
      </xdr:nvSpPr>
      <xdr:spPr>
        <a:xfrm>
          <a:off x="283083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15</xdr:col>
      <xdr:colOff>9525</xdr:colOff>
      <xdr:row>57</xdr:row>
      <xdr:rowOff>0</xdr:rowOff>
    </xdr:from>
    <xdr:to>
      <xdr:col>15</xdr:col>
      <xdr:colOff>9525</xdr:colOff>
      <xdr:row>57</xdr:row>
      <xdr:rowOff>0</xdr:rowOff>
    </xdr:to>
    <xdr:sp macro="" textlink="">
      <xdr:nvSpPr>
        <xdr:cNvPr id="33" name="Line 325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SpPr>
          <a:spLocks noChangeShapeType="1"/>
        </xdr:cNvSpPr>
      </xdr:nvSpPr>
      <xdr:spPr>
        <a:xfrm>
          <a:off x="5412105" y="98806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13</xdr:row>
      <xdr:rowOff>38100</xdr:rowOff>
    </xdr:from>
    <xdr:to>
      <xdr:col>2</xdr:col>
      <xdr:colOff>85725</xdr:colOff>
      <xdr:row>16</xdr:row>
      <xdr:rowOff>123825</xdr:rowOff>
    </xdr:to>
    <xdr:sp macro="" textlink="">
      <xdr:nvSpPr>
        <xdr:cNvPr id="34" name="AutoShape 351">
          <a:extLst>
            <a:ext uri="{FF2B5EF4-FFF2-40B4-BE49-F238E27FC236}">
              <a16:creationId xmlns:a16="http://schemas.microsoft.com/office/drawing/2014/main" id="{00000000-0008-0000-0100-000022000000}"/>
            </a:ext>
          </a:extLst>
        </xdr:cNvPr>
        <xdr:cNvSpPr/>
      </xdr:nvSpPr>
      <xdr:spPr>
        <a:xfrm>
          <a:off x="994410" y="2374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25</xdr:row>
      <xdr:rowOff>38100</xdr:rowOff>
    </xdr:from>
    <xdr:to>
      <xdr:col>2</xdr:col>
      <xdr:colOff>85725</xdr:colOff>
      <xdr:row>28</xdr:row>
      <xdr:rowOff>123825</xdr:rowOff>
    </xdr:to>
    <xdr:sp macro="" textlink="">
      <xdr:nvSpPr>
        <xdr:cNvPr id="35" name="AutoShape 352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SpPr/>
      </xdr:nvSpPr>
      <xdr:spPr>
        <a:xfrm>
          <a:off x="99441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</xdr:row>
      <xdr:rowOff>38100</xdr:rowOff>
    </xdr:from>
    <xdr:to>
      <xdr:col>28</xdr:col>
      <xdr:colOff>85725</xdr:colOff>
      <xdr:row>10</xdr:row>
      <xdr:rowOff>123825</xdr:rowOff>
    </xdr:to>
    <xdr:sp macro="" textlink="">
      <xdr:nvSpPr>
        <xdr:cNvPr id="37" name="AutoShape 355">
          <a:extLst>
            <a:ext uri="{FF2B5EF4-FFF2-40B4-BE49-F238E27FC236}">
              <a16:creationId xmlns:a16="http://schemas.microsoft.com/office/drawing/2014/main" id="{00000000-0008-0000-0100-000025000000}"/>
            </a:ext>
          </a:extLst>
        </xdr:cNvPr>
        <xdr:cNvSpPr/>
      </xdr:nvSpPr>
      <xdr:spPr>
        <a:xfrm>
          <a:off x="1018794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342900</xdr:colOff>
      <xdr:row>19</xdr:row>
      <xdr:rowOff>38100</xdr:rowOff>
    </xdr:from>
    <xdr:to>
      <xdr:col>28</xdr:col>
      <xdr:colOff>85725</xdr:colOff>
      <xdr:row>23</xdr:row>
      <xdr:rowOff>0</xdr:rowOff>
    </xdr:to>
    <xdr:sp macro="" textlink="">
      <xdr:nvSpPr>
        <xdr:cNvPr id="38" name="AutoShape 356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SpPr/>
      </xdr:nvSpPr>
      <xdr:spPr>
        <a:xfrm>
          <a:off x="10156825" y="3403600"/>
          <a:ext cx="107315" cy="647700"/>
        </a:xfrm>
        <a:prstGeom prst="leftBrace">
          <a:avLst>
            <a:gd name="adj1" fmla="val 37778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31</xdr:row>
      <xdr:rowOff>38100</xdr:rowOff>
    </xdr:from>
    <xdr:to>
      <xdr:col>28</xdr:col>
      <xdr:colOff>85725</xdr:colOff>
      <xdr:row>34</xdr:row>
      <xdr:rowOff>123825</xdr:rowOff>
    </xdr:to>
    <xdr:sp macro="" textlink="">
      <xdr:nvSpPr>
        <xdr:cNvPr id="39" name="AutoShape 357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SpPr/>
      </xdr:nvSpPr>
      <xdr:spPr>
        <a:xfrm>
          <a:off x="10187940" y="54610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43</xdr:row>
      <xdr:rowOff>38100</xdr:rowOff>
    </xdr:from>
    <xdr:to>
      <xdr:col>2</xdr:col>
      <xdr:colOff>85725</xdr:colOff>
      <xdr:row>46</xdr:row>
      <xdr:rowOff>123825</xdr:rowOff>
    </xdr:to>
    <xdr:sp macro="" textlink="">
      <xdr:nvSpPr>
        <xdr:cNvPr id="40" name="AutoShape 358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SpPr/>
      </xdr:nvSpPr>
      <xdr:spPr>
        <a:xfrm>
          <a:off x="994410" y="75184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55</xdr:row>
      <xdr:rowOff>38100</xdr:rowOff>
    </xdr:from>
    <xdr:to>
      <xdr:col>2</xdr:col>
      <xdr:colOff>85725</xdr:colOff>
      <xdr:row>58</xdr:row>
      <xdr:rowOff>123825</xdr:rowOff>
    </xdr:to>
    <xdr:sp macro="" textlink="">
      <xdr:nvSpPr>
        <xdr:cNvPr id="41" name="AutoShape 359">
          <a:extLst>
            <a:ext uri="{FF2B5EF4-FFF2-40B4-BE49-F238E27FC236}">
              <a16:creationId xmlns:a16="http://schemas.microsoft.com/office/drawing/2014/main" id="{00000000-0008-0000-0100-000029000000}"/>
            </a:ext>
          </a:extLst>
        </xdr:cNvPr>
        <xdr:cNvSpPr/>
      </xdr:nvSpPr>
      <xdr:spPr>
        <a:xfrm>
          <a:off x="99441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19050</xdr:colOff>
      <xdr:row>19</xdr:row>
      <xdr:rowOff>29210</xdr:rowOff>
    </xdr:from>
    <xdr:to>
      <xdr:col>5</xdr:col>
      <xdr:colOff>66675</xdr:colOff>
      <xdr:row>22</xdr:row>
      <xdr:rowOff>123825</xdr:rowOff>
    </xdr:to>
    <xdr:sp macro="" textlink="">
      <xdr:nvSpPr>
        <xdr:cNvPr id="42" name="AutoShape 360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SpPr/>
      </xdr:nvSpPr>
      <xdr:spPr>
        <a:xfrm>
          <a:off x="1793875" y="3394710"/>
          <a:ext cx="47625" cy="608965"/>
        </a:xfrm>
        <a:prstGeom prst="rightBrace">
          <a:avLst>
            <a:gd name="adj1" fmla="val 10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61</xdr:row>
      <xdr:rowOff>38100</xdr:rowOff>
    </xdr:from>
    <xdr:to>
      <xdr:col>2</xdr:col>
      <xdr:colOff>85725</xdr:colOff>
      <xdr:row>64</xdr:row>
      <xdr:rowOff>123825</xdr:rowOff>
    </xdr:to>
    <xdr:sp macro="" textlink="">
      <xdr:nvSpPr>
        <xdr:cNvPr id="43" name="AutoShape 361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SpPr/>
      </xdr:nvSpPr>
      <xdr:spPr>
        <a:xfrm>
          <a:off x="99441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19</xdr:row>
      <xdr:rowOff>38100</xdr:rowOff>
    </xdr:from>
    <xdr:to>
      <xdr:col>2</xdr:col>
      <xdr:colOff>85725</xdr:colOff>
      <xdr:row>22</xdr:row>
      <xdr:rowOff>123825</xdr:rowOff>
    </xdr:to>
    <xdr:sp macro="" textlink="">
      <xdr:nvSpPr>
        <xdr:cNvPr id="47" name="AutoShape 365">
          <a:extLst>
            <a:ext uri="{FF2B5EF4-FFF2-40B4-BE49-F238E27FC236}">
              <a16:creationId xmlns:a16="http://schemas.microsoft.com/office/drawing/2014/main" id="{00000000-0008-0000-0100-00002F000000}"/>
            </a:ext>
          </a:extLst>
        </xdr:cNvPr>
        <xdr:cNvSpPr/>
      </xdr:nvSpPr>
      <xdr:spPr>
        <a:xfrm>
          <a:off x="994410" y="3403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</xdr:row>
      <xdr:rowOff>38100</xdr:rowOff>
    </xdr:from>
    <xdr:to>
      <xdr:col>2</xdr:col>
      <xdr:colOff>85725</xdr:colOff>
      <xdr:row>10</xdr:row>
      <xdr:rowOff>123825</xdr:rowOff>
    </xdr:to>
    <xdr:sp macro="" textlink="">
      <xdr:nvSpPr>
        <xdr:cNvPr id="48" name="AutoShape 366">
          <a:extLst>
            <a:ext uri="{FF2B5EF4-FFF2-40B4-BE49-F238E27FC236}">
              <a16:creationId xmlns:a16="http://schemas.microsoft.com/office/drawing/2014/main" id="{00000000-0008-0000-0100-000030000000}"/>
            </a:ext>
          </a:extLst>
        </xdr:cNvPr>
        <xdr:cNvSpPr/>
      </xdr:nvSpPr>
      <xdr:spPr>
        <a:xfrm>
          <a:off x="994410" y="1346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13</xdr:row>
      <xdr:rowOff>38100</xdr:rowOff>
    </xdr:from>
    <xdr:to>
      <xdr:col>28</xdr:col>
      <xdr:colOff>95250</xdr:colOff>
      <xdr:row>16</xdr:row>
      <xdr:rowOff>143510</xdr:rowOff>
    </xdr:to>
    <xdr:sp macro="" textlink="">
      <xdr:nvSpPr>
        <xdr:cNvPr id="50" name="AutoShape 369">
          <a:extLst>
            <a:ext uri="{FF2B5EF4-FFF2-40B4-BE49-F238E27FC236}">
              <a16:creationId xmlns:a16="http://schemas.microsoft.com/office/drawing/2014/main" id="{00000000-0008-0000-0100-000032000000}"/>
            </a:ext>
          </a:extLst>
        </xdr:cNvPr>
        <xdr:cNvSpPr/>
      </xdr:nvSpPr>
      <xdr:spPr>
        <a:xfrm>
          <a:off x="10187940" y="2374900"/>
          <a:ext cx="85725" cy="619760"/>
        </a:xfrm>
        <a:prstGeom prst="leftBrace">
          <a:avLst>
            <a:gd name="adj1" fmla="val 6018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25</xdr:row>
      <xdr:rowOff>38100</xdr:rowOff>
    </xdr:from>
    <xdr:to>
      <xdr:col>28</xdr:col>
      <xdr:colOff>85725</xdr:colOff>
      <xdr:row>28</xdr:row>
      <xdr:rowOff>123825</xdr:rowOff>
    </xdr:to>
    <xdr:sp macro="" textlink="">
      <xdr:nvSpPr>
        <xdr:cNvPr id="51" name="AutoShape 370">
          <a:extLst>
            <a:ext uri="{FF2B5EF4-FFF2-40B4-BE49-F238E27FC236}">
              <a16:creationId xmlns:a16="http://schemas.microsoft.com/office/drawing/2014/main" id="{00000000-0008-0000-0100-000033000000}"/>
            </a:ext>
          </a:extLst>
        </xdr:cNvPr>
        <xdr:cNvSpPr/>
      </xdr:nvSpPr>
      <xdr:spPr>
        <a:xfrm>
          <a:off x="10187940" y="44323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43</xdr:row>
      <xdr:rowOff>38100</xdr:rowOff>
    </xdr:from>
    <xdr:to>
      <xdr:col>28</xdr:col>
      <xdr:colOff>85725</xdr:colOff>
      <xdr:row>47</xdr:row>
      <xdr:rowOff>6350</xdr:rowOff>
    </xdr:to>
    <xdr:sp macro="" textlink="">
      <xdr:nvSpPr>
        <xdr:cNvPr id="53" name="AutoShape 372"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>
          <a:off x="10187940" y="7518400"/>
          <a:ext cx="76200" cy="654050"/>
        </a:xfrm>
        <a:prstGeom prst="leftBrace">
          <a:avLst>
            <a:gd name="adj1" fmla="val 8291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55</xdr:row>
      <xdr:rowOff>38100</xdr:rowOff>
    </xdr:from>
    <xdr:to>
      <xdr:col>28</xdr:col>
      <xdr:colOff>85725</xdr:colOff>
      <xdr:row>58</xdr:row>
      <xdr:rowOff>123825</xdr:rowOff>
    </xdr:to>
    <xdr:sp macro="" textlink="">
      <xdr:nvSpPr>
        <xdr:cNvPr id="55" name="AutoShape 37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SpPr/>
      </xdr:nvSpPr>
      <xdr:spPr>
        <a:xfrm>
          <a:off x="10187940" y="95758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61</xdr:row>
      <xdr:rowOff>38100</xdr:rowOff>
    </xdr:from>
    <xdr:to>
      <xdr:col>28</xdr:col>
      <xdr:colOff>85725</xdr:colOff>
      <xdr:row>64</xdr:row>
      <xdr:rowOff>123825</xdr:rowOff>
    </xdr:to>
    <xdr:sp macro="" textlink="">
      <xdr:nvSpPr>
        <xdr:cNvPr id="56" name="AutoShape 375"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SpPr/>
      </xdr:nvSpPr>
      <xdr:spPr>
        <a:xfrm>
          <a:off x="10187940" y="106045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9525</xdr:colOff>
      <xdr:row>13</xdr:row>
      <xdr:rowOff>38100</xdr:rowOff>
    </xdr:from>
    <xdr:to>
      <xdr:col>5</xdr:col>
      <xdr:colOff>66675</xdr:colOff>
      <xdr:row>16</xdr:row>
      <xdr:rowOff>133350</xdr:rowOff>
    </xdr:to>
    <xdr:sp macro="" textlink="">
      <xdr:nvSpPr>
        <xdr:cNvPr id="58" name="AutoShape 388">
          <a:extLst>
            <a:ext uri="{FF2B5EF4-FFF2-40B4-BE49-F238E27FC236}">
              <a16:creationId xmlns:a16="http://schemas.microsoft.com/office/drawing/2014/main" id="{00000000-0008-0000-0100-00003A000000}"/>
            </a:ext>
          </a:extLst>
        </xdr:cNvPr>
        <xdr:cNvSpPr/>
      </xdr:nvSpPr>
      <xdr:spPr>
        <a:xfrm>
          <a:off x="1784350" y="2374900"/>
          <a:ext cx="57150" cy="609600"/>
        </a:xfrm>
        <a:prstGeom prst="rightBrace">
          <a:avLst>
            <a:gd name="adj1" fmla="val 8888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25</xdr:row>
      <xdr:rowOff>29210</xdr:rowOff>
    </xdr:from>
    <xdr:to>
      <xdr:col>5</xdr:col>
      <xdr:colOff>76200</xdr:colOff>
      <xdr:row>28</xdr:row>
      <xdr:rowOff>123825</xdr:rowOff>
    </xdr:to>
    <xdr:sp macro="" textlink="">
      <xdr:nvSpPr>
        <xdr:cNvPr id="59" name="AutoShape 389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SpPr/>
      </xdr:nvSpPr>
      <xdr:spPr>
        <a:xfrm>
          <a:off x="1774825" y="44234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43</xdr:row>
      <xdr:rowOff>29210</xdr:rowOff>
    </xdr:from>
    <xdr:to>
      <xdr:col>5</xdr:col>
      <xdr:colOff>76200</xdr:colOff>
      <xdr:row>46</xdr:row>
      <xdr:rowOff>123825</xdr:rowOff>
    </xdr:to>
    <xdr:sp macro="" textlink="">
      <xdr:nvSpPr>
        <xdr:cNvPr id="60" name="AutoShape 391">
          <a:extLs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>
        <a:xfrm>
          <a:off x="1774825" y="75095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61</xdr:row>
      <xdr:rowOff>29210</xdr:rowOff>
    </xdr:from>
    <xdr:to>
      <xdr:col>5</xdr:col>
      <xdr:colOff>76200</xdr:colOff>
      <xdr:row>64</xdr:row>
      <xdr:rowOff>123825</xdr:rowOff>
    </xdr:to>
    <xdr:sp macro="" textlink="">
      <xdr:nvSpPr>
        <xdr:cNvPr id="62" name="AutoShape 394">
          <a:extLs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>
        <a:xfrm>
          <a:off x="177482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13</xdr:row>
      <xdr:rowOff>29210</xdr:rowOff>
    </xdr:from>
    <xdr:to>
      <xdr:col>31</xdr:col>
      <xdr:colOff>76200</xdr:colOff>
      <xdr:row>16</xdr:row>
      <xdr:rowOff>143510</xdr:rowOff>
    </xdr:to>
    <xdr:sp macro="" textlink="">
      <xdr:nvSpPr>
        <xdr:cNvPr id="63" name="AutoShape 395">
          <a:extLst>
            <a:ext uri="{FF2B5EF4-FFF2-40B4-BE49-F238E27FC236}">
              <a16:creationId xmlns:a16="http://schemas.microsoft.com/office/drawing/2014/main" id="{00000000-0008-0000-0100-00003F000000}"/>
            </a:ext>
          </a:extLst>
        </xdr:cNvPr>
        <xdr:cNvSpPr/>
      </xdr:nvSpPr>
      <xdr:spPr>
        <a:xfrm>
          <a:off x="10968355" y="2366010"/>
          <a:ext cx="76200" cy="628650"/>
        </a:xfrm>
        <a:prstGeom prst="rightBrace">
          <a:avLst>
            <a:gd name="adj1" fmla="val 6875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272415</xdr:colOff>
      <xdr:row>19</xdr:row>
      <xdr:rowOff>29210</xdr:rowOff>
    </xdr:from>
    <xdr:to>
      <xdr:col>31</xdr:col>
      <xdr:colOff>78105</xdr:colOff>
      <xdr:row>23</xdr:row>
      <xdr:rowOff>0</xdr:rowOff>
    </xdr:to>
    <xdr:sp macro="" textlink="">
      <xdr:nvSpPr>
        <xdr:cNvPr id="64" name="AutoShape 396">
          <a:extLst>
            <a:ext uri="{FF2B5EF4-FFF2-40B4-BE49-F238E27FC236}">
              <a16:creationId xmlns:a16="http://schemas.microsoft.com/office/drawing/2014/main" id="{00000000-0008-0000-0100-000040000000}"/>
            </a:ext>
          </a:extLst>
        </xdr:cNvPr>
        <xdr:cNvSpPr/>
      </xdr:nvSpPr>
      <xdr:spPr>
        <a:xfrm>
          <a:off x="10930890" y="3394710"/>
          <a:ext cx="115570" cy="656590"/>
        </a:xfrm>
        <a:prstGeom prst="rightBrace">
          <a:avLst>
            <a:gd name="adj1" fmla="val 4791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25</xdr:row>
      <xdr:rowOff>29210</xdr:rowOff>
    </xdr:from>
    <xdr:to>
      <xdr:col>31</xdr:col>
      <xdr:colOff>85725</xdr:colOff>
      <xdr:row>28</xdr:row>
      <xdr:rowOff>123825</xdr:rowOff>
    </xdr:to>
    <xdr:sp macro="" textlink="">
      <xdr:nvSpPr>
        <xdr:cNvPr id="65" name="AutoShape 397">
          <a:extLst>
            <a:ext uri="{FF2B5EF4-FFF2-40B4-BE49-F238E27FC236}">
              <a16:creationId xmlns:a16="http://schemas.microsoft.com/office/drawing/2014/main" id="{00000000-0008-0000-0100-000041000000}"/>
            </a:ext>
          </a:extLst>
        </xdr:cNvPr>
        <xdr:cNvSpPr/>
      </xdr:nvSpPr>
      <xdr:spPr>
        <a:xfrm>
          <a:off x="10968355" y="4423410"/>
          <a:ext cx="85725" cy="608965"/>
        </a:xfrm>
        <a:prstGeom prst="rightBrace">
          <a:avLst>
            <a:gd name="adj1" fmla="val 59259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31</xdr:row>
      <xdr:rowOff>29210</xdr:rowOff>
    </xdr:from>
    <xdr:to>
      <xdr:col>31</xdr:col>
      <xdr:colOff>76200</xdr:colOff>
      <xdr:row>34</xdr:row>
      <xdr:rowOff>123825</xdr:rowOff>
    </xdr:to>
    <xdr:sp macro="" textlink="">
      <xdr:nvSpPr>
        <xdr:cNvPr id="66" name="AutoShape 398"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>
          <a:off x="10968355" y="54521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30</xdr:col>
      <xdr:colOff>289560</xdr:colOff>
      <xdr:row>43</xdr:row>
      <xdr:rowOff>37465</xdr:rowOff>
    </xdr:from>
    <xdr:to>
      <xdr:col>31</xdr:col>
      <xdr:colOff>86360</xdr:colOff>
      <xdr:row>47</xdr:row>
      <xdr:rowOff>0</xdr:rowOff>
    </xdr:to>
    <xdr:sp macro="" textlink="">
      <xdr:nvSpPr>
        <xdr:cNvPr id="68" name="AutoShape 400">
          <a:extLst>
            <a:ext uri="{FF2B5EF4-FFF2-40B4-BE49-F238E27FC236}">
              <a16:creationId xmlns:a16="http://schemas.microsoft.com/office/drawing/2014/main" id="{00000000-0008-0000-0100-000044000000}"/>
            </a:ext>
          </a:extLst>
        </xdr:cNvPr>
        <xdr:cNvSpPr/>
      </xdr:nvSpPr>
      <xdr:spPr>
        <a:xfrm>
          <a:off x="10948035" y="7517765"/>
          <a:ext cx="106680" cy="648335"/>
        </a:xfrm>
        <a:prstGeom prst="rightBrace">
          <a:avLst>
            <a:gd name="adj1" fmla="val 61094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  <xdr:txBody>
        <a:bodyPr vertOverflow="overflow" horzOverflow="overflow"/>
        <a:lstStyle/>
        <a:p>
          <a:endParaRPr lang="ja-JP" altLang="en-US"/>
        </a:p>
      </xdr:txBody>
    </xdr:sp>
    <xdr:clientData/>
  </xdr:twoCellAnchor>
  <xdr:twoCellAnchor>
    <xdr:from>
      <xdr:col>31</xdr:col>
      <xdr:colOff>0</xdr:colOff>
      <xdr:row>55</xdr:row>
      <xdr:rowOff>29210</xdr:rowOff>
    </xdr:from>
    <xdr:to>
      <xdr:col>31</xdr:col>
      <xdr:colOff>76200</xdr:colOff>
      <xdr:row>58</xdr:row>
      <xdr:rowOff>123825</xdr:rowOff>
    </xdr:to>
    <xdr:sp macro="" textlink="">
      <xdr:nvSpPr>
        <xdr:cNvPr id="70" name="AutoShape 402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SpPr/>
      </xdr:nvSpPr>
      <xdr:spPr>
        <a:xfrm>
          <a:off x="10968355" y="95669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61</xdr:row>
      <xdr:rowOff>29210</xdr:rowOff>
    </xdr:from>
    <xdr:to>
      <xdr:col>31</xdr:col>
      <xdr:colOff>76200</xdr:colOff>
      <xdr:row>64</xdr:row>
      <xdr:rowOff>123825</xdr:rowOff>
    </xdr:to>
    <xdr:sp macro="" textlink="">
      <xdr:nvSpPr>
        <xdr:cNvPr id="71" name="AutoShape 403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SpPr/>
      </xdr:nvSpPr>
      <xdr:spPr>
        <a:xfrm>
          <a:off x="10968355" y="105956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</xdr:row>
      <xdr:rowOff>38100</xdr:rowOff>
    </xdr:from>
    <xdr:to>
      <xdr:col>31</xdr:col>
      <xdr:colOff>76200</xdr:colOff>
      <xdr:row>10</xdr:row>
      <xdr:rowOff>133350</xdr:rowOff>
    </xdr:to>
    <xdr:sp macro="" textlink="">
      <xdr:nvSpPr>
        <xdr:cNvPr id="73" name="AutoShape 406">
          <a:extLst>
            <a:ext uri="{FF2B5EF4-FFF2-40B4-BE49-F238E27FC236}">
              <a16:creationId xmlns:a16="http://schemas.microsoft.com/office/drawing/2014/main" id="{00000000-0008-0000-0100-000049000000}"/>
            </a:ext>
          </a:extLst>
        </xdr:cNvPr>
        <xdr:cNvSpPr/>
      </xdr:nvSpPr>
      <xdr:spPr>
        <a:xfrm>
          <a:off x="10968355" y="1346200"/>
          <a:ext cx="76200" cy="60960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67</xdr:row>
      <xdr:rowOff>38099</xdr:rowOff>
    </xdr:from>
    <xdr:to>
      <xdr:col>2</xdr:col>
      <xdr:colOff>108243</xdr:colOff>
      <xdr:row>71</xdr:row>
      <xdr:rowOff>130059</xdr:rowOff>
    </xdr:to>
    <xdr:sp macro="" textlink="">
      <xdr:nvSpPr>
        <xdr:cNvPr id="74" name="AutoShape 419">
          <a:extLst>
            <a:ext uri="{FF2B5EF4-FFF2-40B4-BE49-F238E27FC236}">
              <a16:creationId xmlns:a16="http://schemas.microsoft.com/office/drawing/2014/main" id="{00000000-0008-0000-0100-00004A000000}"/>
            </a:ext>
          </a:extLst>
        </xdr:cNvPr>
        <xdr:cNvSpPr/>
      </xdr:nvSpPr>
      <xdr:spPr>
        <a:xfrm>
          <a:off x="988802" y="10435268"/>
          <a:ext cx="98718" cy="765213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74</xdr:row>
      <xdr:rowOff>38100</xdr:rowOff>
    </xdr:from>
    <xdr:to>
      <xdr:col>2</xdr:col>
      <xdr:colOff>85725</xdr:colOff>
      <xdr:row>77</xdr:row>
      <xdr:rowOff>123825</xdr:rowOff>
    </xdr:to>
    <xdr:sp macro="" textlink="">
      <xdr:nvSpPr>
        <xdr:cNvPr id="75" name="AutoShape 422">
          <a:extLst>
            <a:ext uri="{FF2B5EF4-FFF2-40B4-BE49-F238E27FC236}">
              <a16:creationId xmlns:a16="http://schemas.microsoft.com/office/drawing/2014/main" id="{00000000-0008-0000-0100-00004B000000}"/>
            </a:ext>
          </a:extLst>
        </xdr:cNvPr>
        <xdr:cNvSpPr/>
      </xdr:nvSpPr>
      <xdr:spPr>
        <a:xfrm>
          <a:off x="99441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74</xdr:row>
      <xdr:rowOff>29210</xdr:rowOff>
    </xdr:from>
    <xdr:to>
      <xdr:col>5</xdr:col>
      <xdr:colOff>76200</xdr:colOff>
      <xdr:row>77</xdr:row>
      <xdr:rowOff>123825</xdr:rowOff>
    </xdr:to>
    <xdr:sp macro="" textlink="">
      <xdr:nvSpPr>
        <xdr:cNvPr id="76" name="AutoShape 423">
          <a:extLst>
            <a:ext uri="{FF2B5EF4-FFF2-40B4-BE49-F238E27FC236}">
              <a16:creationId xmlns:a16="http://schemas.microsoft.com/office/drawing/2014/main" id="{00000000-0008-0000-0100-00004C000000}"/>
            </a:ext>
          </a:extLst>
        </xdr:cNvPr>
        <xdr:cNvSpPr/>
      </xdr:nvSpPr>
      <xdr:spPr>
        <a:xfrm>
          <a:off x="177482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9525</xdr:colOff>
      <xdr:row>80</xdr:row>
      <xdr:rowOff>38100</xdr:rowOff>
    </xdr:from>
    <xdr:to>
      <xdr:col>2</xdr:col>
      <xdr:colOff>85725</xdr:colOff>
      <xdr:row>83</xdr:row>
      <xdr:rowOff>123825</xdr:rowOff>
    </xdr:to>
    <xdr:sp macro="" textlink="">
      <xdr:nvSpPr>
        <xdr:cNvPr id="77" name="AutoShape 425">
          <a:extLst>
            <a:ext uri="{FF2B5EF4-FFF2-40B4-BE49-F238E27FC236}">
              <a16:creationId xmlns:a16="http://schemas.microsoft.com/office/drawing/2014/main" id="{00000000-0008-0000-0100-00004D000000}"/>
            </a:ext>
          </a:extLst>
        </xdr:cNvPr>
        <xdr:cNvSpPr/>
      </xdr:nvSpPr>
      <xdr:spPr>
        <a:xfrm>
          <a:off x="99441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0</xdr:colOff>
      <xdr:row>76</xdr:row>
      <xdr:rowOff>0</xdr:rowOff>
    </xdr:from>
    <xdr:to>
      <xdr:col>14</xdr:col>
      <xdr:colOff>0</xdr:colOff>
      <xdr:row>76</xdr:row>
      <xdr:rowOff>0</xdr:rowOff>
    </xdr:to>
    <xdr:sp macro="" textlink="">
      <xdr:nvSpPr>
        <xdr:cNvPr id="79" name="Line 440">
          <a:extLst>
            <a:ext uri="{FF2B5EF4-FFF2-40B4-BE49-F238E27FC236}">
              <a16:creationId xmlns:a16="http://schemas.microsoft.com/office/drawing/2014/main" id="{00000000-0008-0000-0100-00004F000000}"/>
            </a:ext>
          </a:extLst>
        </xdr:cNvPr>
        <xdr:cNvSpPr>
          <a:spLocks noChangeShapeType="1"/>
        </xdr:cNvSpPr>
      </xdr:nvSpPr>
      <xdr:spPr>
        <a:xfrm>
          <a:off x="4867275" y="129667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67</xdr:row>
      <xdr:rowOff>38100</xdr:rowOff>
    </xdr:from>
    <xdr:to>
      <xdr:col>28</xdr:col>
      <xdr:colOff>85725</xdr:colOff>
      <xdr:row>70</xdr:row>
      <xdr:rowOff>123825</xdr:rowOff>
    </xdr:to>
    <xdr:sp macro="" textlink="">
      <xdr:nvSpPr>
        <xdr:cNvPr id="80" name="AutoShape 450">
          <a:extLst>
            <a:ext uri="{FF2B5EF4-FFF2-40B4-BE49-F238E27FC236}">
              <a16:creationId xmlns:a16="http://schemas.microsoft.com/office/drawing/2014/main" id="{00000000-0008-0000-0100-000050000000}"/>
            </a:ext>
          </a:extLst>
        </xdr:cNvPr>
        <xdr:cNvSpPr/>
      </xdr:nvSpPr>
      <xdr:spPr>
        <a:xfrm>
          <a:off x="10187940" y="116332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67</xdr:row>
      <xdr:rowOff>29210</xdr:rowOff>
    </xdr:from>
    <xdr:to>
      <xdr:col>31</xdr:col>
      <xdr:colOff>76200</xdr:colOff>
      <xdr:row>70</xdr:row>
      <xdr:rowOff>123825</xdr:rowOff>
    </xdr:to>
    <xdr:sp macro="" textlink="">
      <xdr:nvSpPr>
        <xdr:cNvPr id="81" name="AutoShape 451">
          <a:extLst>
            <a:ext uri="{FF2B5EF4-FFF2-40B4-BE49-F238E27FC236}">
              <a16:creationId xmlns:a16="http://schemas.microsoft.com/office/drawing/2014/main" id="{00000000-0008-0000-0100-000051000000}"/>
            </a:ext>
          </a:extLst>
        </xdr:cNvPr>
        <xdr:cNvSpPr/>
      </xdr:nvSpPr>
      <xdr:spPr>
        <a:xfrm>
          <a:off x="10968355" y="116243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74</xdr:row>
      <xdr:rowOff>38100</xdr:rowOff>
    </xdr:from>
    <xdr:to>
      <xdr:col>28</xdr:col>
      <xdr:colOff>85725</xdr:colOff>
      <xdr:row>77</xdr:row>
      <xdr:rowOff>123825</xdr:rowOff>
    </xdr:to>
    <xdr:sp macro="" textlink="">
      <xdr:nvSpPr>
        <xdr:cNvPr id="82" name="AutoShape 453"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>
          <a:off x="10187940" y="126619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74</xdr:row>
      <xdr:rowOff>29210</xdr:rowOff>
    </xdr:from>
    <xdr:to>
      <xdr:col>31</xdr:col>
      <xdr:colOff>76200</xdr:colOff>
      <xdr:row>77</xdr:row>
      <xdr:rowOff>123825</xdr:rowOff>
    </xdr:to>
    <xdr:sp macro="" textlink="">
      <xdr:nvSpPr>
        <xdr:cNvPr id="83" name="AutoShape 455">
          <a:extLst>
            <a:ext uri="{FF2B5EF4-FFF2-40B4-BE49-F238E27FC236}">
              <a16:creationId xmlns:a16="http://schemas.microsoft.com/office/drawing/2014/main" id="{00000000-0008-0000-0100-000053000000}"/>
            </a:ext>
          </a:extLst>
        </xdr:cNvPr>
        <xdr:cNvSpPr/>
      </xdr:nvSpPr>
      <xdr:spPr>
        <a:xfrm>
          <a:off x="10968355" y="126530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69</xdr:row>
      <xdr:rowOff>0</xdr:rowOff>
    </xdr:from>
    <xdr:to>
      <xdr:col>17</xdr:col>
      <xdr:colOff>9525</xdr:colOff>
      <xdr:row>69</xdr:row>
      <xdr:rowOff>0</xdr:rowOff>
    </xdr:to>
    <xdr:sp macro="" textlink="">
      <xdr:nvSpPr>
        <xdr:cNvPr id="84" name="Line 461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9525</xdr:colOff>
      <xdr:row>69</xdr:row>
      <xdr:rowOff>0</xdr:rowOff>
    </xdr:from>
    <xdr:to>
      <xdr:col>17</xdr:col>
      <xdr:colOff>9525</xdr:colOff>
      <xdr:row>69</xdr:row>
      <xdr:rowOff>0</xdr:rowOff>
    </xdr:to>
    <xdr:sp macro="" textlink="">
      <xdr:nvSpPr>
        <xdr:cNvPr id="85" name="Line 462">
          <a:extLst>
            <a:ext uri="{FF2B5EF4-FFF2-40B4-BE49-F238E27FC236}">
              <a16:creationId xmlns:a16="http://schemas.microsoft.com/office/drawing/2014/main" id="{00000000-0008-0000-0100-000055000000}"/>
            </a:ext>
          </a:extLst>
        </xdr:cNvPr>
        <xdr:cNvSpPr>
          <a:spLocks noChangeShapeType="1"/>
        </xdr:cNvSpPr>
      </xdr:nvSpPr>
      <xdr:spPr>
        <a:xfrm>
          <a:off x="6141085" y="119380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6" name="Line 470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7" name="Line 471">
          <a:extLst>
            <a:ext uri="{FF2B5EF4-FFF2-40B4-BE49-F238E27FC236}">
              <a16:creationId xmlns:a16="http://schemas.microsoft.com/office/drawing/2014/main" id="{00000000-0008-0000-0100-000057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8" name="Line 472"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89" name="Line 473">
          <a:extLst>
            <a:ext uri="{FF2B5EF4-FFF2-40B4-BE49-F238E27FC236}">
              <a16:creationId xmlns:a16="http://schemas.microsoft.com/office/drawing/2014/main" id="{00000000-0008-0000-0100-000059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0" name="Line 474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28</xdr:col>
      <xdr:colOff>9525</xdr:colOff>
      <xdr:row>80</xdr:row>
      <xdr:rowOff>38100</xdr:rowOff>
    </xdr:from>
    <xdr:to>
      <xdr:col>28</xdr:col>
      <xdr:colOff>85725</xdr:colOff>
      <xdr:row>83</xdr:row>
      <xdr:rowOff>123825</xdr:rowOff>
    </xdr:to>
    <xdr:sp macro="" textlink="">
      <xdr:nvSpPr>
        <xdr:cNvPr id="91" name="AutoShape 475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SpPr/>
      </xdr:nvSpPr>
      <xdr:spPr>
        <a:xfrm>
          <a:off x="10187940" y="1369060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31</xdr:col>
      <xdr:colOff>0</xdr:colOff>
      <xdr:row>80</xdr:row>
      <xdr:rowOff>29210</xdr:rowOff>
    </xdr:from>
    <xdr:to>
      <xdr:col>31</xdr:col>
      <xdr:colOff>76200</xdr:colOff>
      <xdr:row>83</xdr:row>
      <xdr:rowOff>123825</xdr:rowOff>
    </xdr:to>
    <xdr:sp macro="" textlink="">
      <xdr:nvSpPr>
        <xdr:cNvPr id="92" name="AutoShape 476">
          <a:extLst>
            <a:ext uri="{FF2B5EF4-FFF2-40B4-BE49-F238E27FC236}">
              <a16:creationId xmlns:a16="http://schemas.microsoft.com/office/drawing/2014/main" id="{00000000-0008-0000-0100-00005C000000}"/>
            </a:ext>
          </a:extLst>
        </xdr:cNvPr>
        <xdr:cNvSpPr/>
      </xdr:nvSpPr>
      <xdr:spPr>
        <a:xfrm>
          <a:off x="10968355" y="13681710"/>
          <a:ext cx="76200" cy="608965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3" name="Line 478"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4" name="Line 479">
          <a:extLst>
            <a:ext uri="{FF2B5EF4-FFF2-40B4-BE49-F238E27FC236}">
              <a16:creationId xmlns:a16="http://schemas.microsoft.com/office/drawing/2014/main" id="{00000000-0008-0000-0100-00005E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5" name="Line 480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6" name="Line 481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27</xdr:col>
      <xdr:colOff>9525</xdr:colOff>
      <xdr:row>81</xdr:row>
      <xdr:rowOff>0</xdr:rowOff>
    </xdr:from>
    <xdr:to>
      <xdr:col>27</xdr:col>
      <xdr:colOff>9525</xdr:colOff>
      <xdr:row>81</xdr:row>
      <xdr:rowOff>0</xdr:rowOff>
    </xdr:to>
    <xdr:sp macro="" textlink="">
      <xdr:nvSpPr>
        <xdr:cNvPr id="97" name="Line 482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>
          <a:spLocks noChangeShapeType="1"/>
        </xdr:cNvSpPr>
      </xdr:nvSpPr>
      <xdr:spPr>
        <a:xfrm>
          <a:off x="9823450" y="1382395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535305</xdr:colOff>
      <xdr:row>76</xdr:row>
      <xdr:rowOff>47625</xdr:rowOff>
    </xdr:from>
    <xdr:to>
      <xdr:col>15</xdr:col>
      <xdr:colOff>57150</xdr:colOff>
      <xdr:row>79</xdr:row>
      <xdr:rowOff>114300</xdr:rowOff>
    </xdr:to>
    <xdr:sp macro="" textlink="">
      <xdr:nvSpPr>
        <xdr:cNvPr id="98" name="AutoShape 491">
          <a:extLst>
            <a:ext uri="{FF2B5EF4-FFF2-40B4-BE49-F238E27FC236}">
              <a16:creationId xmlns:a16="http://schemas.microsoft.com/office/drawing/2014/main" id="{00000000-0008-0000-0100-000062000000}"/>
            </a:ext>
          </a:extLst>
        </xdr:cNvPr>
        <xdr:cNvSpPr/>
      </xdr:nvSpPr>
      <xdr:spPr>
        <a:xfrm>
          <a:off x="5402580" y="13014325"/>
          <a:ext cx="57150" cy="581025"/>
        </a:xfrm>
        <a:prstGeom prst="leftBrace">
          <a:avLst>
            <a:gd name="adj1" fmla="val 63542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2</xdr:col>
      <xdr:colOff>10160</xdr:colOff>
      <xdr:row>0</xdr:row>
      <xdr:rowOff>227965</xdr:rowOff>
    </xdr:from>
    <xdr:to>
      <xdr:col>8</xdr:col>
      <xdr:colOff>38735</xdr:colOff>
      <xdr:row>2</xdr:row>
      <xdr:rowOff>182880</xdr:rowOff>
    </xdr:to>
    <xdr:sp macro="" textlink="">
      <xdr:nvSpPr>
        <xdr:cNvPr id="111" name="Text Box 516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SpPr txBox="1">
          <a:spLocks noChangeArrowheads="1"/>
        </xdr:cNvSpPr>
      </xdr:nvSpPr>
      <xdr:spPr>
        <a:xfrm>
          <a:off x="995045" y="227965"/>
          <a:ext cx="1864995" cy="399415"/>
        </a:xfrm>
        <a:prstGeom prst="rect">
          <a:avLst/>
        </a:prstGeom>
        <a:noFill/>
        <a:ln w="9525">
          <a:noFill/>
          <a:miter lim="800000"/>
          <a:headEnd/>
          <a:tailEnd/>
        </a:ln>
        <a:effectLst/>
      </xdr:spPr>
      <xdr:txBody>
        <a:bodyPr vertOverflow="clip" horzOverflow="overflow" wrap="square" lIns="54864" tIns="32004" rIns="0" bIns="0" anchor="t" upright="1"/>
        <a:lstStyle/>
        <a:p>
          <a:pPr algn="ctr" rtl="0">
            <a:defRPr sz="1000"/>
          </a:pP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【</a:t>
          </a:r>
          <a:r>
            <a:rPr lang="ja-JP" altLang="en-US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女子の部</a:t>
          </a:r>
          <a:r>
            <a:rPr lang="en-US" altLang="ja-JP" sz="2400" b="1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】</a:t>
          </a:r>
        </a:p>
      </xdr:txBody>
    </xdr:sp>
    <xdr:clientData/>
  </xdr:twoCellAnchor>
  <xdr:twoCellAnchor>
    <xdr:from>
      <xdr:col>18</xdr:col>
      <xdr:colOff>0</xdr:colOff>
      <xdr:row>76</xdr:row>
      <xdr:rowOff>29210</xdr:rowOff>
    </xdr:from>
    <xdr:to>
      <xdr:col>18</xdr:col>
      <xdr:colOff>90805</xdr:colOff>
      <xdr:row>79</xdr:row>
      <xdr:rowOff>118110</xdr:rowOff>
    </xdr:to>
    <xdr:sp macro="" textlink="">
      <xdr:nvSpPr>
        <xdr:cNvPr id="112" name="AutoShape 522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/>
      </xdr:nvSpPr>
      <xdr:spPr>
        <a:xfrm>
          <a:off x="6550660" y="12995910"/>
          <a:ext cx="90805" cy="603250"/>
        </a:xfrm>
        <a:prstGeom prst="rightBrace">
          <a:avLst>
            <a:gd name="adj1" fmla="val 66667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7</xdr:row>
      <xdr:rowOff>47625</xdr:rowOff>
    </xdr:from>
    <xdr:to>
      <xdr:col>5</xdr:col>
      <xdr:colOff>76200</xdr:colOff>
      <xdr:row>10</xdr:row>
      <xdr:rowOff>143510</xdr:rowOff>
    </xdr:to>
    <xdr:sp macro="" textlink="">
      <xdr:nvSpPr>
        <xdr:cNvPr id="113" name="AutoShape 386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SpPr/>
      </xdr:nvSpPr>
      <xdr:spPr>
        <a:xfrm>
          <a:off x="1774825" y="13557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55</xdr:row>
      <xdr:rowOff>47625</xdr:rowOff>
    </xdr:from>
    <xdr:to>
      <xdr:col>5</xdr:col>
      <xdr:colOff>76200</xdr:colOff>
      <xdr:row>58</xdr:row>
      <xdr:rowOff>143510</xdr:rowOff>
    </xdr:to>
    <xdr:sp macro="" textlink="">
      <xdr:nvSpPr>
        <xdr:cNvPr id="116" name="AutoShape 386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SpPr/>
      </xdr:nvSpPr>
      <xdr:spPr>
        <a:xfrm>
          <a:off x="1774825" y="95853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4</xdr:col>
      <xdr:colOff>321324</xdr:colOff>
      <xdr:row>67</xdr:row>
      <xdr:rowOff>47624</xdr:rowOff>
    </xdr:from>
    <xdr:to>
      <xdr:col>5</xdr:col>
      <xdr:colOff>103602</xdr:colOff>
      <xdr:row>72</xdr:row>
      <xdr:rowOff>22951</xdr:rowOff>
    </xdr:to>
    <xdr:sp macro="" textlink="">
      <xdr:nvSpPr>
        <xdr:cNvPr id="117" name="AutoShape 38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/>
      </xdr:nvSpPr>
      <xdr:spPr>
        <a:xfrm>
          <a:off x="1790240" y="10444793"/>
          <a:ext cx="103603" cy="816893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80</xdr:row>
      <xdr:rowOff>47625</xdr:rowOff>
    </xdr:from>
    <xdr:to>
      <xdr:col>5</xdr:col>
      <xdr:colOff>76200</xdr:colOff>
      <xdr:row>83</xdr:row>
      <xdr:rowOff>143510</xdr:rowOff>
    </xdr:to>
    <xdr:sp macro="" textlink="">
      <xdr:nvSpPr>
        <xdr:cNvPr id="118" name="AutoShape 386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SpPr/>
      </xdr:nvSpPr>
      <xdr:spPr>
        <a:xfrm>
          <a:off x="1774825" y="13700125"/>
          <a:ext cx="76200" cy="610235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14</xdr:col>
      <xdr:colOff>526415</xdr:colOff>
      <xdr:row>37</xdr:row>
      <xdr:rowOff>46990</xdr:rowOff>
    </xdr:from>
    <xdr:to>
      <xdr:col>15</xdr:col>
      <xdr:colOff>67310</xdr:colOff>
      <xdr:row>40</xdr:row>
      <xdr:rowOff>132715</xdr:rowOff>
    </xdr:to>
    <xdr:sp macro="" textlink="">
      <xdr:nvSpPr>
        <xdr:cNvPr id="132" name="AutoShape 364">
          <a:extLst>
            <a:ext uri="{FF2B5EF4-FFF2-40B4-BE49-F238E27FC236}">
              <a16:creationId xmlns:a16="http://schemas.microsoft.com/office/drawing/2014/main" id="{00000000-0008-0000-0100-000084000000}"/>
            </a:ext>
          </a:extLst>
        </xdr:cNvPr>
        <xdr:cNvSpPr/>
      </xdr:nvSpPr>
      <xdr:spPr>
        <a:xfrm>
          <a:off x="5393690" y="6498590"/>
          <a:ext cx="76200" cy="600075"/>
        </a:xfrm>
        <a:prstGeom prst="leftBrace">
          <a:avLst>
            <a:gd name="adj1" fmla="val 65625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17</xdr:col>
      <xdr:colOff>389890</xdr:colOff>
      <xdr:row>37</xdr:row>
      <xdr:rowOff>20320</xdr:rowOff>
    </xdr:from>
    <xdr:to>
      <xdr:col>18</xdr:col>
      <xdr:colOff>48895</xdr:colOff>
      <xdr:row>40</xdr:row>
      <xdr:rowOff>115570</xdr:rowOff>
    </xdr:to>
    <xdr:sp macro="" textlink="">
      <xdr:nvSpPr>
        <xdr:cNvPr id="133" name="AutoShape 386">
          <a:extLst>
            <a:ext uri="{FF2B5EF4-FFF2-40B4-BE49-F238E27FC236}">
              <a16:creationId xmlns:a16="http://schemas.microsoft.com/office/drawing/2014/main" id="{00000000-0008-0000-0100-000085000000}"/>
            </a:ext>
          </a:extLst>
        </xdr:cNvPr>
        <xdr:cNvSpPr/>
      </xdr:nvSpPr>
      <xdr:spPr>
        <a:xfrm>
          <a:off x="6521450" y="6471920"/>
          <a:ext cx="78105" cy="609600"/>
        </a:xfrm>
        <a:prstGeom prst="rightBrace">
          <a:avLst>
            <a:gd name="adj1" fmla="val 64630"/>
            <a:gd name="adj2" fmla="val 50000"/>
          </a:avLst>
        </a:prstGeom>
        <a:noFill/>
        <a:ln w="1587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8</xdr:col>
      <xdr:colOff>328477</xdr:colOff>
      <xdr:row>3</xdr:row>
      <xdr:rowOff>108857</xdr:rowOff>
    </xdr:from>
    <xdr:to>
      <xdr:col>8</xdr:col>
      <xdr:colOff>328477</xdr:colOff>
      <xdr:row>91</xdr:row>
      <xdr:rowOff>108858</xdr:rowOff>
    </xdr:to>
    <xdr:cxnSp macro="">
      <xdr:nvCxnSpPr>
        <xdr:cNvPr id="142" name="直線コネクタ 141">
          <a:extLst>
            <a:ext uri="{FF2B5EF4-FFF2-40B4-BE49-F238E27FC236}">
              <a16:creationId xmlns:a16="http://schemas.microsoft.com/office/drawing/2014/main" id="{00000000-0008-0000-0100-00008E000000}"/>
            </a:ext>
          </a:extLst>
        </xdr:cNvPr>
        <xdr:cNvCxnSpPr/>
      </xdr:nvCxnSpPr>
      <xdr:spPr>
        <a:xfrm>
          <a:off x="3403691" y="734786"/>
          <a:ext cx="0" cy="14328322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0</xdr:colOff>
      <xdr:row>4</xdr:row>
      <xdr:rowOff>0</xdr:rowOff>
    </xdr:from>
    <xdr:to>
      <xdr:col>13</xdr:col>
      <xdr:colOff>0</xdr:colOff>
      <xdr:row>92</xdr:row>
      <xdr:rowOff>0</xdr:rowOff>
    </xdr:to>
    <xdr:cxnSp macro="">
      <xdr:nvCxnSpPr>
        <xdr:cNvPr id="144" name="直線コネクタ 143">
          <a:extLst>
            <a:ext uri="{FF2B5EF4-FFF2-40B4-BE49-F238E27FC236}">
              <a16:creationId xmlns:a16="http://schemas.microsoft.com/office/drawing/2014/main" id="{00000000-0008-0000-0100-000090000000}"/>
            </a:ext>
          </a:extLst>
        </xdr:cNvPr>
        <xdr:cNvCxnSpPr/>
      </xdr:nvCxnSpPr>
      <xdr:spPr>
        <a:xfrm>
          <a:off x="4526280" y="793750"/>
          <a:ext cx="0" cy="14916150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0</xdr:colOff>
      <xdr:row>4</xdr:row>
      <xdr:rowOff>0</xdr:rowOff>
    </xdr:from>
    <xdr:to>
      <xdr:col>20</xdr:col>
      <xdr:colOff>0</xdr:colOff>
      <xdr:row>91</xdr:row>
      <xdr:rowOff>161925</xdr:rowOff>
    </xdr:to>
    <xdr:cxnSp macro="">
      <xdr:nvCxnSpPr>
        <xdr:cNvPr id="145" name="直線コネクタ 144">
          <a:extLst>
            <a:ext uri="{FF2B5EF4-FFF2-40B4-BE49-F238E27FC236}">
              <a16:creationId xmlns:a16="http://schemas.microsoft.com/office/drawing/2014/main" id="{00000000-0008-0000-0100-000091000000}"/>
            </a:ext>
          </a:extLst>
        </xdr:cNvPr>
        <xdr:cNvCxnSpPr/>
      </xdr:nvCxnSpPr>
      <xdr:spPr>
        <a:xfrm>
          <a:off x="7426960" y="793750"/>
          <a:ext cx="0" cy="14906625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24</xdr:col>
      <xdr:colOff>39733</xdr:colOff>
      <xdr:row>4</xdr:row>
      <xdr:rowOff>40821</xdr:rowOff>
    </xdr:from>
    <xdr:to>
      <xdr:col>24</xdr:col>
      <xdr:colOff>39733</xdr:colOff>
      <xdr:row>92</xdr:row>
      <xdr:rowOff>40821</xdr:rowOff>
    </xdr:to>
    <xdr:cxnSp macro="">
      <xdr:nvCxnSpPr>
        <xdr:cNvPr id="146" name="直線コネクタ 145">
          <a:extLst>
            <a:ext uri="{FF2B5EF4-FFF2-40B4-BE49-F238E27FC236}">
              <a16:creationId xmlns:a16="http://schemas.microsoft.com/office/drawing/2014/main" id="{00000000-0008-0000-0100-000092000000}"/>
            </a:ext>
          </a:extLst>
        </xdr:cNvPr>
        <xdr:cNvCxnSpPr/>
      </xdr:nvCxnSpPr>
      <xdr:spPr>
        <a:xfrm>
          <a:off x="9591947" y="843642"/>
          <a:ext cx="0" cy="14328322"/>
        </a:xfrm>
        <a:prstGeom prst="straightConnector1">
          <a:avLst/>
        </a:prstGeom>
        <a:ln>
          <a:solidFill>
            <a:sysClr val="windowText" lastClr="000000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B1:AJ92"/>
  <sheetViews>
    <sheetView view="pageBreakPreview" zoomScale="70" zoomScaleSheetLayoutView="70" workbookViewId="0">
      <selection activeCell="AH36" sqref="AH36"/>
    </sheetView>
  </sheetViews>
  <sheetFormatPr defaultColWidth="8.86328125" defaultRowHeight="14.65" customHeight="1" x14ac:dyDescent="0.1"/>
  <cols>
    <col min="2" max="2" width="5.1796875" customWidth="1"/>
    <col min="3" max="3" width="4.49609375" customWidth="1"/>
    <col min="4" max="4" width="2.453125" customWidth="1"/>
    <col min="5" max="5" width="4.49609375" bestFit="1" customWidth="1"/>
    <col min="6" max="6" width="5.1796875" customWidth="1"/>
    <col min="7" max="7" width="4.90625" customWidth="1"/>
    <col min="8" max="8" width="4.90625" style="1" customWidth="1"/>
    <col min="9" max="14" width="4.90625" customWidth="1"/>
    <col min="15" max="15" width="7.6328125" customWidth="1"/>
    <col min="16" max="16" width="5.99609375" customWidth="1"/>
    <col min="17" max="17" width="4.49609375" customWidth="1"/>
    <col min="18" max="18" width="5.99609375" customWidth="1"/>
    <col min="19" max="19" width="7.6328125" customWidth="1"/>
    <col min="20" max="27" width="4.90625" customWidth="1"/>
    <col min="28" max="28" width="5.1796875" customWidth="1"/>
    <col min="29" max="29" width="4.49609375" customWidth="1"/>
    <col min="30" max="30" width="2.453125" customWidth="1"/>
    <col min="31" max="31" width="4.49609375" bestFit="1" customWidth="1"/>
    <col min="32" max="32" width="5.1796875" customWidth="1"/>
  </cols>
  <sheetData>
    <row r="1" spans="2:36" ht="21" x14ac:dyDescent="0.1">
      <c r="B1" s="126" t="s">
        <v>7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</row>
    <row r="2" spans="2:36" ht="14.25" x14ac:dyDescent="0.1">
      <c r="I2" s="2"/>
      <c r="J2" s="2"/>
      <c r="K2" s="2"/>
      <c r="L2" s="128" t="s">
        <v>8</v>
      </c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2"/>
      <c r="X2" s="2"/>
      <c r="Y2" s="2"/>
      <c r="Z2" s="2"/>
      <c r="AA2" s="2"/>
      <c r="AB2" s="2"/>
      <c r="AC2" s="2"/>
    </row>
    <row r="3" spans="2:36" ht="14.25" x14ac:dyDescent="0.1">
      <c r="I3" s="2"/>
      <c r="J3" s="2"/>
      <c r="K3" s="2"/>
      <c r="L3" s="18" t="s">
        <v>0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2"/>
      <c r="X3" s="2"/>
      <c r="Y3" s="2"/>
      <c r="Z3" s="2"/>
      <c r="AA3" s="2"/>
      <c r="AB3" s="2"/>
      <c r="AC3" s="2"/>
    </row>
    <row r="4" spans="2:36" ht="13.5" customHeight="1" x14ac:dyDescent="0.1">
      <c r="F4" s="129">
        <v>44484</v>
      </c>
      <c r="G4" s="129"/>
      <c r="H4" s="129"/>
      <c r="I4" s="129"/>
      <c r="J4" s="129">
        <v>44485</v>
      </c>
      <c r="K4" s="129"/>
      <c r="L4" s="129"/>
      <c r="M4" s="129"/>
      <c r="N4" s="10"/>
      <c r="O4" s="10"/>
      <c r="P4" s="129">
        <v>44486</v>
      </c>
      <c r="Q4" s="129"/>
      <c r="R4" s="129"/>
      <c r="S4" s="10"/>
      <c r="T4" s="10"/>
      <c r="U4" s="129">
        <f>J4</f>
        <v>44485</v>
      </c>
      <c r="V4" s="129"/>
      <c r="W4" s="129"/>
      <c r="X4" s="129"/>
      <c r="Y4" s="129">
        <f>F4</f>
        <v>44484</v>
      </c>
      <c r="Z4" s="129"/>
      <c r="AA4" s="129"/>
      <c r="AB4" s="129"/>
      <c r="AI4" s="2" t="s">
        <v>1</v>
      </c>
      <c r="AJ4" s="2" t="s">
        <v>2</v>
      </c>
    </row>
    <row r="5" spans="2:36" ht="13.5" customHeight="1" x14ac:dyDescent="0.1">
      <c r="AI5" s="2"/>
      <c r="AJ5" s="2"/>
    </row>
    <row r="6" spans="2:36" ht="13.5" customHeight="1" thickBot="1" x14ac:dyDescent="0.15">
      <c r="B6" s="130">
        <v>1</v>
      </c>
      <c r="C6" s="131" t="s">
        <v>9</v>
      </c>
      <c r="D6" s="132"/>
      <c r="E6" s="133"/>
      <c r="F6" s="87"/>
      <c r="G6" s="87"/>
      <c r="H6" s="88"/>
      <c r="I6" s="89"/>
      <c r="J6" s="90"/>
      <c r="K6" s="11">
        <f>IF(C8="","",IF(B8&gt;F8,1,0))</f>
        <v>0</v>
      </c>
      <c r="L6" s="11"/>
      <c r="M6" s="11"/>
      <c r="N6" s="13"/>
      <c r="R6" s="13"/>
      <c r="X6" s="87"/>
      <c r="Y6" s="87"/>
      <c r="Z6" s="87"/>
      <c r="AA6" s="87"/>
      <c r="AB6" s="96"/>
      <c r="AC6" s="137" t="s">
        <v>22</v>
      </c>
      <c r="AD6" s="137"/>
      <c r="AE6" s="138"/>
      <c r="AF6" s="142">
        <v>14</v>
      </c>
      <c r="AI6" s="3">
        <v>8</v>
      </c>
      <c r="AJ6" s="40"/>
    </row>
    <row r="7" spans="2:36" ht="13.5" customHeight="1" thickTop="1" x14ac:dyDescent="0.1">
      <c r="B7" s="130"/>
      <c r="C7" s="134"/>
      <c r="D7" s="135"/>
      <c r="E7" s="136"/>
      <c r="F7" s="84"/>
      <c r="G7" s="4"/>
      <c r="H7" s="79"/>
      <c r="I7" s="84"/>
      <c r="J7" s="15"/>
      <c r="K7" s="14">
        <f>IF(C8="","",IF(B8&gt;F8,1,0))</f>
        <v>0</v>
      </c>
      <c r="L7" s="4"/>
      <c r="M7" s="4"/>
      <c r="R7" s="13"/>
      <c r="X7" s="58"/>
      <c r="Z7" s="4"/>
      <c r="AA7" s="4"/>
      <c r="AB7" s="52"/>
      <c r="AC7" s="139"/>
      <c r="AD7" s="140"/>
      <c r="AE7" s="141"/>
      <c r="AF7" s="142"/>
      <c r="AI7" s="3">
        <v>9</v>
      </c>
      <c r="AJ7" s="40"/>
    </row>
    <row r="8" spans="2:36" ht="13.5" customHeight="1" x14ac:dyDescent="0.1">
      <c r="B8" s="143">
        <f>SUM(C8:C11)</f>
        <v>31</v>
      </c>
      <c r="C8" s="1">
        <v>10</v>
      </c>
      <c r="D8" s="2" t="s">
        <v>3</v>
      </c>
      <c r="E8" s="1">
        <v>16</v>
      </c>
      <c r="F8" s="143">
        <f>SUM(E8:E11)</f>
        <v>64</v>
      </c>
      <c r="G8" s="2"/>
      <c r="J8" s="15"/>
      <c r="K8" s="14">
        <f>IF(C8="","",IF(B8&gt;F8,1,0))</f>
        <v>0</v>
      </c>
      <c r="L8" s="4"/>
      <c r="M8" s="4"/>
      <c r="X8" s="58"/>
      <c r="AB8" s="143">
        <f>SUM(AC8:AC11)</f>
        <v>39</v>
      </c>
      <c r="AC8" s="1">
        <v>10</v>
      </c>
      <c r="AD8" s="2" t="s">
        <v>3</v>
      </c>
      <c r="AE8" s="1">
        <v>20</v>
      </c>
      <c r="AF8" s="143">
        <f>SUM(AE8:AE11)</f>
        <v>62</v>
      </c>
      <c r="AI8" s="3">
        <v>10</v>
      </c>
      <c r="AJ8" s="40"/>
    </row>
    <row r="9" spans="2:36" ht="13.5" customHeight="1" thickBot="1" x14ac:dyDescent="0.15">
      <c r="B9" s="143"/>
      <c r="C9" s="1">
        <v>4</v>
      </c>
      <c r="D9" s="2" t="s">
        <v>3</v>
      </c>
      <c r="E9" s="1">
        <v>19</v>
      </c>
      <c r="F9" s="143"/>
      <c r="G9" s="2"/>
      <c r="J9" s="15">
        <f>IF(C8="","",IF(B8&gt;F8,1,0))</f>
        <v>0</v>
      </c>
      <c r="K9" s="114">
        <f>IF(J9="","",1)</f>
        <v>1</v>
      </c>
      <c r="L9" s="90">
        <f>IF(J9="","",1)</f>
        <v>1</v>
      </c>
      <c r="M9" s="4"/>
      <c r="V9" s="87"/>
      <c r="W9" s="87"/>
      <c r="X9" s="58"/>
      <c r="AB9" s="143"/>
      <c r="AC9" s="1">
        <v>3</v>
      </c>
      <c r="AD9" s="2" t="s">
        <v>3</v>
      </c>
      <c r="AE9" s="1">
        <v>21</v>
      </c>
      <c r="AF9" s="143"/>
      <c r="AI9" s="3">
        <v>11</v>
      </c>
      <c r="AJ9" s="40"/>
    </row>
    <row r="10" spans="2:36" ht="13.5" customHeight="1" thickTop="1" x14ac:dyDescent="0.1">
      <c r="B10" s="143"/>
      <c r="C10" s="1">
        <v>5</v>
      </c>
      <c r="D10" s="2" t="s">
        <v>3</v>
      </c>
      <c r="E10" s="1">
        <v>15</v>
      </c>
      <c r="F10" s="143"/>
      <c r="G10" s="2"/>
      <c r="J10" s="81">
        <f>IF(C8="","",IF(F8&gt;B8,1,0))</f>
        <v>1</v>
      </c>
      <c r="K10" s="113"/>
      <c r="L10" s="122"/>
      <c r="M10" s="11">
        <f>IF(C20="","",IF(B20&gt;F20,1,0))</f>
        <v>1</v>
      </c>
      <c r="V10" s="113"/>
      <c r="W10" s="122"/>
      <c r="X10" s="121"/>
      <c r="AB10" s="143"/>
      <c r="AC10" s="1">
        <v>9</v>
      </c>
      <c r="AD10" s="2" t="s">
        <v>3</v>
      </c>
      <c r="AE10" s="1">
        <v>13</v>
      </c>
      <c r="AF10" s="143"/>
      <c r="AI10" s="3">
        <v>12</v>
      </c>
      <c r="AJ10" s="40"/>
    </row>
    <row r="11" spans="2:36" ht="13.5" customHeight="1" x14ac:dyDescent="0.1">
      <c r="B11" s="143"/>
      <c r="C11" s="1">
        <v>12</v>
      </c>
      <c r="D11" s="2" t="s">
        <v>3</v>
      </c>
      <c r="E11" s="1">
        <v>14</v>
      </c>
      <c r="F11" s="143"/>
      <c r="G11" s="2"/>
      <c r="I11" s="13"/>
      <c r="J11" s="80"/>
      <c r="K11" s="103">
        <f>IF(C8="","",IF(F8&gt;B8,1,0))</f>
        <v>1</v>
      </c>
      <c r="L11" s="122"/>
      <c r="M11" s="11">
        <f>IF(C20="","",IF(B20&gt;F20,1,0))</f>
        <v>1</v>
      </c>
      <c r="P11" s="13"/>
      <c r="Q11" s="13"/>
      <c r="V11" s="102"/>
      <c r="W11" s="120"/>
      <c r="X11" s="121"/>
      <c r="AB11" s="143"/>
      <c r="AC11" s="1">
        <v>17</v>
      </c>
      <c r="AD11" s="2" t="s">
        <v>3</v>
      </c>
      <c r="AE11" s="1">
        <v>8</v>
      </c>
      <c r="AF11" s="143"/>
      <c r="AI11" s="3">
        <v>13</v>
      </c>
      <c r="AJ11" s="40"/>
    </row>
    <row r="12" spans="2:36" ht="13.5" customHeight="1" thickBot="1" x14ac:dyDescent="0.15">
      <c r="B12" s="143">
        <f>B6+1</f>
        <v>2</v>
      </c>
      <c r="C12" s="144" t="s">
        <v>10</v>
      </c>
      <c r="D12" s="144"/>
      <c r="E12" s="144"/>
      <c r="F12" s="42">
        <f>IF(C14="","",IF(B14&gt;F14,1,0))</f>
        <v>0</v>
      </c>
      <c r="G12" s="44">
        <f>IF(C14="","",IF(B14&gt;F14,1,0))</f>
        <v>0</v>
      </c>
      <c r="H12" s="47">
        <f>IF(C14="","",IF(B14&gt;F14,1,0))</f>
        <v>0</v>
      </c>
      <c r="I12" s="13"/>
      <c r="J12" s="80"/>
      <c r="K12" s="103">
        <f>IF(C8="","",IF(F8&gt;B8,1,0))</f>
        <v>1</v>
      </c>
      <c r="L12" s="122"/>
      <c r="M12" s="11">
        <f>IF(C20="","",IF(B20&gt;F20,1,0))</f>
        <v>1</v>
      </c>
      <c r="P12" s="13"/>
      <c r="Q12" s="13"/>
      <c r="V12" s="102"/>
      <c r="W12" s="120"/>
      <c r="X12" s="84"/>
      <c r="Z12" s="90">
        <f>IF(AC14="","",IF(AB14&gt;AF14,1,0))</f>
        <v>1</v>
      </c>
      <c r="AA12" s="90">
        <f>IF(AC14="","",IF(AB14&gt;AF14,1,0))</f>
        <v>1</v>
      </c>
      <c r="AB12" s="97">
        <f>IF(AC14="","",IF(AB14&gt;AF14,1,0))</f>
        <v>1</v>
      </c>
      <c r="AC12" s="144" t="s">
        <v>43</v>
      </c>
      <c r="AD12" s="144"/>
      <c r="AE12" s="144"/>
      <c r="AF12" s="143">
        <f>AF6+1</f>
        <v>15</v>
      </c>
      <c r="AI12" s="3">
        <v>15</v>
      </c>
      <c r="AJ12" s="40"/>
    </row>
    <row r="13" spans="2:36" ht="13.5" customHeight="1" thickTop="1" x14ac:dyDescent="0.1">
      <c r="B13" s="143"/>
      <c r="C13" s="144"/>
      <c r="D13" s="144"/>
      <c r="E13" s="144"/>
      <c r="H13" s="66"/>
      <c r="I13" s="11">
        <f>IF(C14="","",IF(B14&gt;F14,1,0))</f>
        <v>0</v>
      </c>
      <c r="J13" s="81"/>
      <c r="K13" s="103">
        <f>IF(C8="","",IF(F8&gt;B8,1,0))</f>
        <v>1</v>
      </c>
      <c r="L13" s="122"/>
      <c r="M13" s="11">
        <f>IF(C20="","",IF(B20&gt;F20,1,0))</f>
        <v>1</v>
      </c>
      <c r="V13" s="102"/>
      <c r="W13" s="120"/>
      <c r="X13" s="84"/>
      <c r="Z13" s="102"/>
      <c r="AA13" s="84"/>
      <c r="AB13" s="84"/>
      <c r="AC13" s="144"/>
      <c r="AD13" s="144"/>
      <c r="AE13" s="144"/>
      <c r="AF13" s="143"/>
      <c r="AI13" s="3">
        <v>16</v>
      </c>
      <c r="AJ13" s="40"/>
    </row>
    <row r="14" spans="2:36" ht="13.5" customHeight="1" x14ac:dyDescent="0.1">
      <c r="B14" s="143">
        <f>SUM(C14:C17)</f>
        <v>38</v>
      </c>
      <c r="C14" s="1">
        <v>7</v>
      </c>
      <c r="D14" s="2" t="s">
        <v>3</v>
      </c>
      <c r="E14" s="1">
        <v>20</v>
      </c>
      <c r="F14" s="143">
        <f>SUM(E14:E17)</f>
        <v>57</v>
      </c>
      <c r="G14" s="2"/>
      <c r="H14" s="67"/>
      <c r="I14" s="11">
        <f>IF(C14="","",IF(B14&gt;F14,1,0))</f>
        <v>0</v>
      </c>
      <c r="J14" s="81"/>
      <c r="K14" s="103">
        <f>IF(C8="","",IF(F8&gt;B8,1,0))</f>
        <v>1</v>
      </c>
      <c r="L14" s="122"/>
      <c r="M14" s="11">
        <f>IF(C20="","",IF(B20&gt;F20,1,0))</f>
        <v>1</v>
      </c>
      <c r="R14" s="28"/>
      <c r="V14" s="102"/>
      <c r="W14" s="120"/>
      <c r="X14" s="84"/>
      <c r="Z14" s="102"/>
      <c r="AB14" s="143">
        <f>SUM(AC14:AC17)</f>
        <v>48</v>
      </c>
      <c r="AC14" s="1">
        <v>16</v>
      </c>
      <c r="AD14" s="2" t="s">
        <v>3</v>
      </c>
      <c r="AE14" s="1">
        <v>6</v>
      </c>
      <c r="AF14" s="143">
        <f>SUM(AE14:AE17)</f>
        <v>34</v>
      </c>
      <c r="AI14" s="3">
        <v>17</v>
      </c>
      <c r="AJ14" s="40"/>
    </row>
    <row r="15" spans="2:36" ht="13.5" customHeight="1" thickBot="1" x14ac:dyDescent="0.15">
      <c r="B15" s="143"/>
      <c r="C15" s="1">
        <v>9</v>
      </c>
      <c r="D15" s="2" t="s">
        <v>3</v>
      </c>
      <c r="E15" s="1">
        <v>11</v>
      </c>
      <c r="F15" s="143"/>
      <c r="G15" s="2"/>
      <c r="H15" s="54">
        <f>IF(C14="","",IF(B14&gt;F14,1,0))</f>
        <v>0</v>
      </c>
      <c r="I15" s="98">
        <f>IF(H16="","",1)</f>
        <v>1</v>
      </c>
      <c r="J15" s="90">
        <f>IF(H16="","",1)</f>
        <v>1</v>
      </c>
      <c r="K15" s="103">
        <f>IF(C8="","",IF(F8&gt;B8,1,0))</f>
        <v>1</v>
      </c>
      <c r="L15" s="122"/>
      <c r="M15" s="11">
        <f>IF(C20="","",IF(B20&gt;F20,1,0))</f>
        <v>1</v>
      </c>
      <c r="V15" s="102"/>
      <c r="W15" s="120"/>
      <c r="X15" s="87"/>
      <c r="Y15" s="87"/>
      <c r="Z15" s="108">
        <f>IF(AC14="","",IF(AB14&gt;AF14,1,0))</f>
        <v>1</v>
      </c>
      <c r="AB15" s="143"/>
      <c r="AC15" s="1">
        <v>12</v>
      </c>
      <c r="AD15" s="2" t="s">
        <v>3</v>
      </c>
      <c r="AE15" s="1">
        <v>10</v>
      </c>
      <c r="AF15" s="143"/>
      <c r="AI15" s="3">
        <v>18</v>
      </c>
      <c r="AJ15" s="40"/>
    </row>
    <row r="16" spans="2:36" ht="13.5" customHeight="1" thickTop="1" x14ac:dyDescent="0.1">
      <c r="B16" s="143"/>
      <c r="C16" s="1">
        <v>12</v>
      </c>
      <c r="D16" s="2" t="s">
        <v>3</v>
      </c>
      <c r="E16" s="1">
        <v>16</v>
      </c>
      <c r="F16" s="143"/>
      <c r="G16" s="2"/>
      <c r="H16" s="7">
        <f>IF(C14="","",IF(F14&gt;B14,1,0))</f>
        <v>1</v>
      </c>
      <c r="I16" s="102"/>
      <c r="J16" s="4"/>
      <c r="K16" s="4"/>
      <c r="L16" s="122"/>
      <c r="M16" s="11">
        <f>IF(C20="","",IF(B20&gt;F20,1,0))</f>
        <v>1</v>
      </c>
      <c r="V16" s="102"/>
      <c r="X16" s="81"/>
      <c r="Y16" s="52"/>
      <c r="Z16" s="35">
        <f>IF(AC14="","",IF(AB14&lt;AF14,1,0))</f>
        <v>0</v>
      </c>
      <c r="AB16" s="143"/>
      <c r="AC16" s="1">
        <v>8</v>
      </c>
      <c r="AD16" s="2" t="s">
        <v>3</v>
      </c>
      <c r="AE16" s="1">
        <v>6</v>
      </c>
      <c r="AF16" s="143"/>
      <c r="AI16" s="3">
        <v>19</v>
      </c>
      <c r="AJ16" s="40"/>
    </row>
    <row r="17" spans="2:36" ht="13.5" customHeight="1" x14ac:dyDescent="0.1">
      <c r="B17" s="143"/>
      <c r="C17" s="1">
        <v>10</v>
      </c>
      <c r="D17" s="2" t="s">
        <v>3</v>
      </c>
      <c r="E17" s="1">
        <v>10</v>
      </c>
      <c r="F17" s="143"/>
      <c r="G17" s="2"/>
      <c r="I17" s="103">
        <f>IF(C14="","",IF(F14&gt;B14,1,0))</f>
        <v>1</v>
      </c>
      <c r="J17" s="4"/>
      <c r="K17" s="4"/>
      <c r="L17" s="122"/>
      <c r="M17" s="11">
        <f>IF(C20="","",IF(B20&gt;F20,1,0))</f>
        <v>1</v>
      </c>
      <c r="S17" s="84"/>
      <c r="V17" s="102"/>
      <c r="Y17" s="62"/>
      <c r="Z17" s="35">
        <f>IF(AC15="","",IF(AB15&lt;AF15,1,0))</f>
        <v>0</v>
      </c>
      <c r="AB17" s="143"/>
      <c r="AC17" s="1">
        <v>12</v>
      </c>
      <c r="AD17" s="2" t="s">
        <v>3</v>
      </c>
      <c r="AE17" s="1">
        <v>12</v>
      </c>
      <c r="AF17" s="143"/>
      <c r="AI17" s="3">
        <v>20</v>
      </c>
      <c r="AJ17" s="40"/>
    </row>
    <row r="18" spans="2:36" ht="13.5" customHeight="1" thickBot="1" x14ac:dyDescent="0.15">
      <c r="B18" s="143">
        <f>B12+1</f>
        <v>3</v>
      </c>
      <c r="C18" s="144" t="s">
        <v>11</v>
      </c>
      <c r="D18" s="144"/>
      <c r="E18" s="144"/>
      <c r="F18" s="86"/>
      <c r="G18" s="87"/>
      <c r="H18" s="88"/>
      <c r="I18" s="103">
        <f>IF(C14="","",IF(F14&gt;B14,1,0))</f>
        <v>1</v>
      </c>
      <c r="J18" s="4"/>
      <c r="K18" s="4"/>
      <c r="L18" s="122"/>
      <c r="M18" s="11">
        <f>IF(C20="","",IF(B20&gt;F20,1,0))</f>
        <v>1</v>
      </c>
      <c r="V18" s="102"/>
      <c r="Y18" s="62"/>
      <c r="Z18" s="68">
        <f>IF(AC16="","",IF(AB16&lt;AF16,1,0))</f>
        <v>0</v>
      </c>
      <c r="AA18" s="45"/>
      <c r="AB18" s="63"/>
      <c r="AC18" s="144" t="s">
        <v>24</v>
      </c>
      <c r="AD18" s="144"/>
      <c r="AE18" s="144"/>
      <c r="AF18" s="143">
        <f>AF12+1</f>
        <v>16</v>
      </c>
      <c r="AI18" s="3">
        <v>22</v>
      </c>
      <c r="AJ18" s="40"/>
    </row>
    <row r="19" spans="2:36" ht="13.5" customHeight="1" thickTop="1" x14ac:dyDescent="0.1">
      <c r="B19" s="143"/>
      <c r="C19" s="144"/>
      <c r="D19" s="144"/>
      <c r="E19" s="144"/>
      <c r="F19" s="4">
        <f>IF(C14="","",IF(F14&gt;B14,1,0))</f>
        <v>1</v>
      </c>
      <c r="G19" s="4">
        <f>IF(C14="","",IF(F14&gt;B14,1,0))</f>
        <v>1</v>
      </c>
      <c r="H19" s="7">
        <f>IF(C14="","",IF(F14&gt;B14,1,0))</f>
        <v>1</v>
      </c>
      <c r="J19" s="4"/>
      <c r="K19" s="4"/>
      <c r="L19" s="122"/>
      <c r="M19" s="11">
        <f>IF(C20="","",IF(B20&gt;F20,1,0))</f>
        <v>1</v>
      </c>
      <c r="P19" s="28"/>
      <c r="Q19" s="28"/>
      <c r="V19" s="102"/>
      <c r="Z19" s="4">
        <f>IF(AC14="","",IF(AB14&lt;AF14,1,0))</f>
        <v>0</v>
      </c>
      <c r="AA19" s="4">
        <f>IF(AC14="","",IF(AB14&lt;AF14,1,0))</f>
        <v>0</v>
      </c>
      <c r="AB19" s="52">
        <f>IF(AC14="","",IF(AB14&lt;AF14,1,0))</f>
        <v>0</v>
      </c>
      <c r="AC19" s="144"/>
      <c r="AD19" s="144"/>
      <c r="AE19" s="144"/>
      <c r="AF19" s="143"/>
      <c r="AI19" s="3">
        <v>23</v>
      </c>
      <c r="AJ19" s="40"/>
    </row>
    <row r="20" spans="2:36" ht="13.5" customHeight="1" x14ac:dyDescent="0.1">
      <c r="B20" s="143">
        <f>SUM(C20:C23)</f>
        <v>56</v>
      </c>
      <c r="C20" s="1">
        <v>16</v>
      </c>
      <c r="D20" s="2" t="s">
        <v>3</v>
      </c>
      <c r="E20" s="1">
        <v>14</v>
      </c>
      <c r="F20" s="143">
        <f>SUM(E20:E23)</f>
        <v>47</v>
      </c>
      <c r="G20" s="2"/>
      <c r="J20" s="4"/>
      <c r="K20" s="4"/>
      <c r="L20" s="122"/>
      <c r="M20" s="11">
        <f>IF(C20="","",IF(B20&gt;F20,1,0))</f>
        <v>1</v>
      </c>
      <c r="V20" s="102"/>
      <c r="AB20" s="143">
        <f>SUM(AC20:AC24)</f>
        <v>70</v>
      </c>
      <c r="AC20" s="1">
        <v>4</v>
      </c>
      <c r="AD20" s="2" t="s">
        <v>3</v>
      </c>
      <c r="AE20" s="1">
        <v>18</v>
      </c>
      <c r="AF20" s="143">
        <f>SUM(AE20:AE24)</f>
        <v>61</v>
      </c>
      <c r="AI20" s="3">
        <v>24</v>
      </c>
      <c r="AJ20" s="40"/>
    </row>
    <row r="21" spans="2:36" ht="13.5" customHeight="1" thickBot="1" x14ac:dyDescent="0.15">
      <c r="B21" s="143"/>
      <c r="C21" s="1">
        <v>13</v>
      </c>
      <c r="D21" s="2" t="s">
        <v>3</v>
      </c>
      <c r="E21" s="1">
        <v>8</v>
      </c>
      <c r="F21" s="143"/>
      <c r="G21" s="2"/>
      <c r="J21" s="4"/>
      <c r="K21" s="4"/>
      <c r="L21" s="122">
        <f>IF(C20="","",IF(B20&gt;F20,1,0))</f>
        <v>1</v>
      </c>
      <c r="M21" s="90">
        <f>IF(L21="","",1)</f>
        <v>1</v>
      </c>
      <c r="N21" s="90">
        <f>IF(L21="","",1)</f>
        <v>1</v>
      </c>
      <c r="O21" s="4"/>
      <c r="T21" s="87"/>
      <c r="U21" s="87"/>
      <c r="V21" s="102"/>
      <c r="AB21" s="143"/>
      <c r="AC21" s="1">
        <v>10</v>
      </c>
      <c r="AD21" s="2" t="s">
        <v>3</v>
      </c>
      <c r="AE21" s="1">
        <v>16</v>
      </c>
      <c r="AF21" s="143"/>
      <c r="AI21" s="3">
        <v>25</v>
      </c>
      <c r="AJ21" s="40"/>
    </row>
    <row r="22" spans="2:36" ht="13.5" customHeight="1" thickTop="1" x14ac:dyDescent="0.1">
      <c r="B22" s="143"/>
      <c r="C22" s="1">
        <v>14</v>
      </c>
      <c r="D22" s="2" t="s">
        <v>3</v>
      </c>
      <c r="E22" s="1">
        <v>9</v>
      </c>
      <c r="F22" s="143"/>
      <c r="G22" s="2"/>
      <c r="J22" s="4"/>
      <c r="K22" s="4"/>
      <c r="L22" s="4">
        <f>IF(C20="","",IF(F20&gt;B20,1,0))</f>
        <v>0</v>
      </c>
      <c r="M22" s="65"/>
      <c r="N22" s="52"/>
      <c r="T22" s="65" t="str">
        <f>IF(V23="","",1)</f>
        <v/>
      </c>
      <c r="U22" s="52"/>
      <c r="AB22" s="143"/>
      <c r="AC22" s="1">
        <v>18</v>
      </c>
      <c r="AD22" s="2" t="s">
        <v>3</v>
      </c>
      <c r="AE22" s="1">
        <v>11</v>
      </c>
      <c r="AF22" s="143"/>
      <c r="AI22" s="3">
        <v>26</v>
      </c>
      <c r="AJ22" s="40"/>
    </row>
    <row r="23" spans="2:36" ht="13.5" customHeight="1" x14ac:dyDescent="0.1">
      <c r="B23" s="143"/>
      <c r="C23" s="1">
        <v>13</v>
      </c>
      <c r="D23" s="2" t="s">
        <v>3</v>
      </c>
      <c r="E23" s="1">
        <v>16</v>
      </c>
      <c r="F23" s="143"/>
      <c r="G23" s="2"/>
      <c r="I23" s="13"/>
      <c r="J23" s="11"/>
      <c r="K23" s="11"/>
      <c r="L23" s="4"/>
      <c r="M23" s="50">
        <f>IF(C20="","",IF(F20&gt;B20,1,0))</f>
        <v>0</v>
      </c>
      <c r="N23" s="52"/>
      <c r="T23" s="58"/>
      <c r="V23" s="58"/>
      <c r="AB23" s="143"/>
      <c r="AC23" s="1">
        <v>23</v>
      </c>
      <c r="AD23" s="2" t="s">
        <v>3</v>
      </c>
      <c r="AE23" s="1">
        <v>10</v>
      </c>
      <c r="AF23" s="143"/>
      <c r="AI23" s="3">
        <v>27</v>
      </c>
      <c r="AJ23" s="40"/>
    </row>
    <row r="24" spans="2:36" ht="13.5" customHeight="1" x14ac:dyDescent="0.1">
      <c r="B24" s="111"/>
      <c r="C24" s="1"/>
      <c r="D24" s="111"/>
      <c r="E24" s="1"/>
      <c r="F24" s="111"/>
      <c r="G24" s="111"/>
      <c r="I24" s="13"/>
      <c r="J24" s="11"/>
      <c r="K24" s="11"/>
      <c r="L24" s="4"/>
      <c r="M24" s="50"/>
      <c r="N24" s="52"/>
      <c r="T24" s="58"/>
      <c r="V24" s="58"/>
      <c r="AB24" s="111"/>
      <c r="AC24" s="1">
        <v>15</v>
      </c>
      <c r="AD24" s="111"/>
      <c r="AE24" s="1">
        <v>6</v>
      </c>
      <c r="AF24" s="111"/>
      <c r="AI24" s="112"/>
      <c r="AJ24" s="40"/>
    </row>
    <row r="25" spans="2:36" ht="13.5" customHeight="1" thickBot="1" x14ac:dyDescent="0.15">
      <c r="B25" s="143">
        <f>B18+1</f>
        <v>4</v>
      </c>
      <c r="C25" s="145" t="s">
        <v>12</v>
      </c>
      <c r="D25" s="145"/>
      <c r="E25" s="145"/>
      <c r="F25" s="91">
        <f>IF(C27="","",IF(B27&gt;F27,1,0))</f>
        <v>1</v>
      </c>
      <c r="G25" s="90">
        <f>IF(C27="","",IF(B27&gt;F27,1,0))</f>
        <v>1</v>
      </c>
      <c r="H25" s="92">
        <f>IF(C27="","",IF(B27&gt;F27,1,0))</f>
        <v>1</v>
      </c>
      <c r="I25" s="13"/>
      <c r="J25" s="11"/>
      <c r="K25" s="11"/>
      <c r="L25" s="4"/>
      <c r="M25" s="50">
        <f>IF(C20="","",IF(F20&gt;B20,1,0))</f>
        <v>0</v>
      </c>
      <c r="N25" s="52"/>
      <c r="T25" s="69"/>
      <c r="V25" s="69"/>
      <c r="W25" s="2"/>
      <c r="Z25" s="4">
        <f>IF(AC27="","",IF(AB27&gt;AF27,1,0))</f>
        <v>0</v>
      </c>
      <c r="AA25" s="4">
        <f>IF(AC27="","",IF(AB27&gt;AF27,1,0))</f>
        <v>0</v>
      </c>
      <c r="AB25" s="53">
        <f>IF(AC27="","",IF(AB27&gt;AF27,1,0))</f>
        <v>0</v>
      </c>
      <c r="AC25" s="144" t="s">
        <v>25</v>
      </c>
      <c r="AD25" s="144"/>
      <c r="AE25" s="144"/>
      <c r="AF25" s="143">
        <f>AF18+1</f>
        <v>17</v>
      </c>
      <c r="AI25" s="3">
        <v>29</v>
      </c>
      <c r="AJ25" s="40"/>
    </row>
    <row r="26" spans="2:36" ht="13.5" customHeight="1" thickTop="1" x14ac:dyDescent="0.1">
      <c r="B26" s="143"/>
      <c r="C26" s="145"/>
      <c r="D26" s="145"/>
      <c r="E26" s="145"/>
      <c r="I26" s="103">
        <f>IF(C27="","",IF(B27&gt;F27,1,0))</f>
        <v>1</v>
      </c>
      <c r="J26" s="4"/>
      <c r="K26" s="4"/>
      <c r="L26" s="4"/>
      <c r="M26" s="50">
        <f>IF(C20="","",IF(F20&gt;B20,1,0))</f>
        <v>0</v>
      </c>
      <c r="N26" s="52"/>
      <c r="T26" s="69"/>
      <c r="V26" s="69"/>
      <c r="W26" s="2"/>
      <c r="Z26" s="51"/>
      <c r="AA26" s="41"/>
      <c r="AB26" s="41"/>
      <c r="AC26" s="144"/>
      <c r="AD26" s="144"/>
      <c r="AE26" s="144"/>
      <c r="AF26" s="143"/>
      <c r="AI26" s="3">
        <v>30</v>
      </c>
      <c r="AJ26" s="40"/>
    </row>
    <row r="27" spans="2:36" ht="13.5" customHeight="1" x14ac:dyDescent="0.1">
      <c r="B27" s="143">
        <f>SUM(C27:C30)</f>
        <v>61</v>
      </c>
      <c r="C27" s="1">
        <v>15</v>
      </c>
      <c r="D27" s="2" t="s">
        <v>3</v>
      </c>
      <c r="E27" s="1">
        <v>8</v>
      </c>
      <c r="F27" s="143">
        <f>SUM(E27:E30)</f>
        <v>46</v>
      </c>
      <c r="G27" s="2"/>
      <c r="I27" s="103">
        <f>IF(C27="","",IF(B27&gt;F27,1,0))</f>
        <v>1</v>
      </c>
      <c r="J27" s="4"/>
      <c r="K27" s="4"/>
      <c r="L27" s="4"/>
      <c r="M27" s="50">
        <f>IF(C20="","",IF(F20&gt;B20,1,0))</f>
        <v>0</v>
      </c>
      <c r="N27" s="52"/>
      <c r="T27" s="70"/>
      <c r="V27" s="70"/>
      <c r="W27" s="26"/>
      <c r="Z27" s="60"/>
      <c r="AB27" s="143">
        <f>SUM(AC27:AC30)</f>
        <v>37</v>
      </c>
      <c r="AC27" s="1">
        <v>8</v>
      </c>
      <c r="AD27" s="2" t="s">
        <v>3</v>
      </c>
      <c r="AE27" s="1">
        <v>8</v>
      </c>
      <c r="AF27" s="143">
        <f>SUM(AE27:AE30)</f>
        <v>41</v>
      </c>
      <c r="AI27" s="3">
        <v>31</v>
      </c>
      <c r="AJ27" s="40"/>
    </row>
    <row r="28" spans="2:36" ht="13.5" customHeight="1" thickBot="1" x14ac:dyDescent="0.15">
      <c r="B28" s="143"/>
      <c r="C28" s="1">
        <v>14</v>
      </c>
      <c r="D28" s="2" t="s">
        <v>3</v>
      </c>
      <c r="E28" s="1">
        <v>14</v>
      </c>
      <c r="F28" s="143"/>
      <c r="G28" s="2"/>
      <c r="H28" s="7">
        <f>IF(C27="","",IF(B27&gt;F27,1,0))</f>
        <v>1</v>
      </c>
      <c r="I28" s="104">
        <f>IF(H29="","",1)</f>
        <v>1</v>
      </c>
      <c r="J28" s="90">
        <f>IF(H29="","",1)</f>
        <v>1</v>
      </c>
      <c r="K28" s="4"/>
      <c r="L28" s="4"/>
      <c r="M28" s="50">
        <f>IF(C20="","",IF(F20&gt;B20,1,0))</f>
        <v>0</v>
      </c>
      <c r="N28" s="52"/>
      <c r="T28" s="69"/>
      <c r="V28" s="69"/>
      <c r="W28" s="2"/>
      <c r="X28" s="87"/>
      <c r="Y28" s="87"/>
      <c r="Z28" s="60">
        <f>IF(AC27="","",IF(AB27&gt;AF27,1,0))</f>
        <v>0</v>
      </c>
      <c r="AB28" s="143"/>
      <c r="AC28" s="1">
        <v>4</v>
      </c>
      <c r="AD28" s="2" t="s">
        <v>3</v>
      </c>
      <c r="AE28" s="1">
        <v>13</v>
      </c>
      <c r="AF28" s="143"/>
      <c r="AI28" s="3">
        <v>32</v>
      </c>
      <c r="AJ28" s="40"/>
    </row>
    <row r="29" spans="2:36" ht="13.5" customHeight="1" thickTop="1" x14ac:dyDescent="0.1">
      <c r="B29" s="143"/>
      <c r="C29" s="1">
        <v>18</v>
      </c>
      <c r="D29" s="2" t="s">
        <v>3</v>
      </c>
      <c r="E29" s="1">
        <v>13</v>
      </c>
      <c r="F29" s="143"/>
      <c r="G29" s="2"/>
      <c r="H29" s="54">
        <f>IF(C27="","",IF(F27&gt;B27,1,0))</f>
        <v>0</v>
      </c>
      <c r="I29" s="84"/>
      <c r="J29" s="52"/>
      <c r="K29" s="50">
        <f>IF(C33="","",IF(B33&gt;F33,1,0))</f>
        <v>0</v>
      </c>
      <c r="L29" s="4"/>
      <c r="M29" s="50">
        <f>IF(C20="","",IF(F20&gt;B20,1,0))</f>
        <v>0</v>
      </c>
      <c r="N29" s="52"/>
      <c r="O29" s="11" t="str">
        <f>IF(C45="","",IF(B45&gt;F45,1,0))</f>
        <v/>
      </c>
      <c r="P29" s="146" t="s">
        <v>4</v>
      </c>
      <c r="Q29" s="147"/>
      <c r="R29" s="147"/>
      <c r="T29" s="69"/>
      <c r="V29" s="69"/>
      <c r="W29" s="123"/>
      <c r="X29" s="81"/>
      <c r="Y29" s="81"/>
      <c r="Z29" s="102"/>
      <c r="AB29" s="143"/>
      <c r="AC29" s="1">
        <v>5</v>
      </c>
      <c r="AD29" s="2" t="s">
        <v>3</v>
      </c>
      <c r="AE29" s="1">
        <v>6</v>
      </c>
      <c r="AF29" s="143"/>
    </row>
    <row r="30" spans="2:36" ht="13.5" customHeight="1" x14ac:dyDescent="0.1">
      <c r="B30" s="143"/>
      <c r="C30" s="1">
        <v>14</v>
      </c>
      <c r="D30" s="2" t="s">
        <v>3</v>
      </c>
      <c r="E30" s="1">
        <v>11</v>
      </c>
      <c r="F30" s="143"/>
      <c r="G30" s="2"/>
      <c r="H30" s="67"/>
      <c r="I30" s="11">
        <f>IF(C27="","",IF(F27&gt;B27,1,0))</f>
        <v>0</v>
      </c>
      <c r="J30" s="52"/>
      <c r="K30" s="50">
        <f>IF(C33="","",IF(B33&gt;F33,1,0))</f>
        <v>0</v>
      </c>
      <c r="L30" s="16"/>
      <c r="M30" s="50">
        <f>IF(C20="","",IF(F20&gt;B20,1,0))</f>
        <v>0</v>
      </c>
      <c r="N30" s="53"/>
      <c r="O30" s="2"/>
      <c r="P30" s="147"/>
      <c r="Q30" s="147"/>
      <c r="R30" s="147"/>
      <c r="T30" s="69"/>
      <c r="V30" s="69"/>
      <c r="W30" s="120"/>
      <c r="X30" s="84"/>
      <c r="Z30" s="102"/>
      <c r="AB30" s="143"/>
      <c r="AC30" s="1">
        <v>20</v>
      </c>
      <c r="AD30" s="2" t="s">
        <v>3</v>
      </c>
      <c r="AE30" s="1">
        <v>14</v>
      </c>
      <c r="AF30" s="143"/>
    </row>
    <row r="31" spans="2:36" ht="13.5" customHeight="1" thickBot="1" x14ac:dyDescent="0.15">
      <c r="B31" s="143">
        <f>B25+1</f>
        <v>5</v>
      </c>
      <c r="C31" s="144" t="s">
        <v>13</v>
      </c>
      <c r="D31" s="144"/>
      <c r="E31" s="144"/>
      <c r="F31" s="58"/>
      <c r="H31" s="71"/>
      <c r="I31" s="11">
        <f>IF(C27="","",IF(F27&gt;B27,1,0))</f>
        <v>0</v>
      </c>
      <c r="J31" s="52"/>
      <c r="K31" s="50">
        <f>IF(C33="","",IF(B33&gt;F33,1,0))</f>
        <v>0</v>
      </c>
      <c r="L31" s="16"/>
      <c r="M31" s="50">
        <f>IF(C20="","",IF(F20&gt;B20,1,0))</f>
        <v>0</v>
      </c>
      <c r="N31" s="53"/>
      <c r="O31" s="148"/>
      <c r="P31" s="149"/>
      <c r="Q31" s="149"/>
      <c r="R31" s="149"/>
      <c r="S31" s="149"/>
      <c r="T31" s="58"/>
      <c r="V31" s="58"/>
      <c r="W31" s="120"/>
      <c r="X31" s="84"/>
      <c r="Y31" s="84"/>
      <c r="Z31" s="110"/>
      <c r="AA31" s="87"/>
      <c r="AB31" s="96"/>
      <c r="AC31" s="144" t="s">
        <v>26</v>
      </c>
      <c r="AD31" s="144"/>
      <c r="AE31" s="144"/>
      <c r="AF31" s="143">
        <f>AF25+1</f>
        <v>18</v>
      </c>
    </row>
    <row r="32" spans="2:36" ht="13.5" customHeight="1" thickTop="1" x14ac:dyDescent="0.1">
      <c r="B32" s="143"/>
      <c r="C32" s="144"/>
      <c r="D32" s="144"/>
      <c r="E32" s="144"/>
      <c r="F32" s="43">
        <f>IF(C27="","",IF(F27&gt;B27,1,0))</f>
        <v>0</v>
      </c>
      <c r="G32" s="43">
        <f>IF(C27="","",IF(F27&gt;B27,1,0))</f>
        <v>0</v>
      </c>
      <c r="H32" s="72">
        <f>IF(C27="","",IF(F27&gt;B27,1,0))</f>
        <v>0</v>
      </c>
      <c r="J32" s="52"/>
      <c r="K32" s="50">
        <f>IF(C33="","",IF(B33&gt;F33,1,0))</f>
        <v>0</v>
      </c>
      <c r="L32" s="19"/>
      <c r="M32" s="50">
        <f>IF(C20="","",IF(F20&gt;B20,1,0))</f>
        <v>0</v>
      </c>
      <c r="N32" s="56"/>
      <c r="O32" s="148"/>
      <c r="P32" s="149"/>
      <c r="Q32" s="149"/>
      <c r="R32" s="149"/>
      <c r="S32" s="149"/>
      <c r="T32" s="58"/>
      <c r="V32" s="58"/>
      <c r="W32" s="120"/>
      <c r="X32" s="84"/>
      <c r="Z32" s="4">
        <f>IF(AC27="","",IF(AB27&lt;AF27,1,0))</f>
        <v>1</v>
      </c>
      <c r="AA32" s="4">
        <f>IF(AC27="","",IF(AB27&lt;AF27,1,0))</f>
        <v>1</v>
      </c>
      <c r="AB32" s="52">
        <f>IF(AC27="","",IF(AB27&lt;AF27,1,0))</f>
        <v>1</v>
      </c>
      <c r="AC32" s="144"/>
      <c r="AD32" s="144"/>
      <c r="AE32" s="144"/>
      <c r="AF32" s="143"/>
    </row>
    <row r="33" spans="2:32" ht="13.5" customHeight="1" x14ac:dyDescent="0.1">
      <c r="B33" s="143">
        <f>SUM(C33:C36)</f>
        <v>48</v>
      </c>
      <c r="C33" s="1">
        <v>2</v>
      </c>
      <c r="D33" s="2" t="s">
        <v>3</v>
      </c>
      <c r="E33" s="1">
        <v>23</v>
      </c>
      <c r="F33" s="143">
        <f>SUM(E33:E36)</f>
        <v>69</v>
      </c>
      <c r="G33" s="2"/>
      <c r="I33" s="2"/>
      <c r="J33" s="53"/>
      <c r="K33" s="50">
        <f>IF(C33="","",IF(B33&gt;F33,1,0))</f>
        <v>0</v>
      </c>
      <c r="L33" s="16"/>
      <c r="M33" s="50">
        <f>IF(C20="","",IF(F20&gt;B20,1,0))</f>
        <v>0</v>
      </c>
      <c r="N33" s="53"/>
      <c r="O33" s="148"/>
      <c r="P33" s="149"/>
      <c r="Q33" s="149"/>
      <c r="R33" s="149"/>
      <c r="S33" s="149"/>
      <c r="T33" s="58"/>
      <c r="V33" s="58"/>
      <c r="W33" s="120"/>
      <c r="X33" s="84"/>
      <c r="AB33" s="143">
        <f>SUM(AC33:AC36)</f>
        <v>54</v>
      </c>
      <c r="AC33" s="1">
        <v>17</v>
      </c>
      <c r="AD33" s="2" t="s">
        <v>3</v>
      </c>
      <c r="AE33" s="1">
        <v>10</v>
      </c>
      <c r="AF33" s="143">
        <f>SUM(AE33:AE36)</f>
        <v>25</v>
      </c>
    </row>
    <row r="34" spans="2:32" ht="13.5" customHeight="1" thickBot="1" x14ac:dyDescent="0.15">
      <c r="B34" s="143"/>
      <c r="C34" s="1">
        <v>20</v>
      </c>
      <c r="D34" s="2" t="s">
        <v>3</v>
      </c>
      <c r="E34" s="1">
        <v>13</v>
      </c>
      <c r="F34" s="143"/>
      <c r="G34" s="2"/>
      <c r="I34" s="2"/>
      <c r="J34" s="54">
        <f>IF(C33="","",IF(B33&gt;F33,1,0))</f>
        <v>0</v>
      </c>
      <c r="K34" s="116">
        <f>IF(J34="","",1)</f>
        <v>1</v>
      </c>
      <c r="L34" s="117">
        <f>IF(J34="","",1)</f>
        <v>1</v>
      </c>
      <c r="M34" s="50">
        <f>IF(C20="","",IF(F20&gt;B20,1,0))</f>
        <v>0</v>
      </c>
      <c r="N34" s="16"/>
      <c r="O34" s="148"/>
      <c r="P34" s="149"/>
      <c r="Q34" s="149"/>
      <c r="R34" s="149"/>
      <c r="S34" s="149"/>
      <c r="T34" s="58"/>
      <c r="V34" s="86"/>
      <c r="W34" s="124"/>
      <c r="X34" s="84"/>
      <c r="AB34" s="143"/>
      <c r="AC34" s="1">
        <v>12</v>
      </c>
      <c r="AD34" s="2" t="s">
        <v>3</v>
      </c>
      <c r="AE34" s="1">
        <v>4</v>
      </c>
      <c r="AF34" s="143"/>
    </row>
    <row r="35" spans="2:32" ht="13.5" customHeight="1" thickTop="1" x14ac:dyDescent="0.1">
      <c r="B35" s="143"/>
      <c r="C35" s="1">
        <v>10</v>
      </c>
      <c r="D35" s="2" t="s">
        <v>3</v>
      </c>
      <c r="E35" s="1">
        <v>19</v>
      </c>
      <c r="F35" s="143"/>
      <c r="G35" s="2"/>
      <c r="I35" s="2"/>
      <c r="J35" s="79">
        <f>IF(C33="","",IF(F33&gt;B33,1,0))</f>
        <v>1</v>
      </c>
      <c r="K35" s="115"/>
      <c r="L35" s="16"/>
      <c r="M35" s="16"/>
      <c r="N35" s="16"/>
      <c r="O35" s="58"/>
      <c r="T35" s="58"/>
      <c r="V35" s="4"/>
      <c r="W35" s="4"/>
      <c r="X35" s="60"/>
      <c r="AB35" s="143"/>
      <c r="AC35" s="1">
        <v>13</v>
      </c>
      <c r="AD35" s="2" t="s">
        <v>3</v>
      </c>
      <c r="AE35" s="1">
        <v>5</v>
      </c>
      <c r="AF35" s="143"/>
    </row>
    <row r="36" spans="2:32" ht="13.5" customHeight="1" x14ac:dyDescent="0.1">
      <c r="B36" s="143"/>
      <c r="C36" s="1">
        <v>16</v>
      </c>
      <c r="D36" s="2" t="s">
        <v>3</v>
      </c>
      <c r="E36" s="1">
        <v>14</v>
      </c>
      <c r="F36" s="143"/>
      <c r="G36" s="2"/>
      <c r="I36" s="13"/>
      <c r="J36" s="80"/>
      <c r="K36" s="103">
        <f>IF(C33="","",IF(F33&gt;B33,1,0))</f>
        <v>1</v>
      </c>
      <c r="L36" s="4"/>
      <c r="M36" s="4"/>
      <c r="N36" s="4"/>
      <c r="O36" s="58"/>
      <c r="T36" s="58"/>
      <c r="X36" s="60"/>
      <c r="Z36" s="13"/>
      <c r="AA36" s="13"/>
      <c r="AB36" s="143"/>
      <c r="AC36" s="1">
        <v>12</v>
      </c>
      <c r="AD36" s="2" t="s">
        <v>3</v>
      </c>
      <c r="AE36" s="1">
        <v>6</v>
      </c>
      <c r="AF36" s="143"/>
    </row>
    <row r="37" spans="2:32" ht="13.5" customHeight="1" x14ac:dyDescent="0.1">
      <c r="B37" s="143">
        <f>B31+1</f>
        <v>6</v>
      </c>
      <c r="C37" s="144" t="s">
        <v>14</v>
      </c>
      <c r="D37" s="144"/>
      <c r="E37" s="144"/>
      <c r="F37" s="4">
        <f>IF(C39="","",IF(B39&gt;F39,1,0))</f>
        <v>0</v>
      </c>
      <c r="G37" s="4">
        <f>IF(C39="","",IF(B39&gt;F39,1,0))</f>
        <v>0</v>
      </c>
      <c r="H37" s="7">
        <f>IF(C39="","",IF(B39&gt;F39,1,0))</f>
        <v>0</v>
      </c>
      <c r="I37" s="13"/>
      <c r="J37" s="80"/>
      <c r="K37" s="103">
        <f>IF(C33="","",IF(F33&gt;B33,1,0))</f>
        <v>1</v>
      </c>
      <c r="L37" s="4"/>
      <c r="M37" s="4"/>
      <c r="N37" s="4"/>
      <c r="O37" s="142"/>
      <c r="S37" s="150"/>
      <c r="T37" s="61"/>
      <c r="U37" s="13"/>
      <c r="V37" s="13"/>
      <c r="X37" s="61"/>
      <c r="Y37" s="13"/>
      <c r="Z37" s="7">
        <f>IF(AC39="","",IF(AB39&gt;AF39,1,0))</f>
        <v>0</v>
      </c>
      <c r="AA37" s="7">
        <f>IF(AC39="","",IF(AB39&gt;AF39,1,0))</f>
        <v>0</v>
      </c>
      <c r="AB37" s="7">
        <f>IF(AC39="","",IF(AB39&gt;AF39,1,0))</f>
        <v>0</v>
      </c>
      <c r="AC37" s="144" t="s">
        <v>27</v>
      </c>
      <c r="AD37" s="144"/>
      <c r="AE37" s="144"/>
      <c r="AF37" s="143">
        <f>AF31+1</f>
        <v>19</v>
      </c>
    </row>
    <row r="38" spans="2:32" ht="13.5" customHeight="1" x14ac:dyDescent="0.1">
      <c r="B38" s="143"/>
      <c r="C38" s="144"/>
      <c r="D38" s="144"/>
      <c r="E38" s="144"/>
      <c r="F38" s="41"/>
      <c r="G38" s="41"/>
      <c r="H38" s="66"/>
      <c r="I38" s="11">
        <f>IF(C39="","",IF(B39&gt;F39,1,0))</f>
        <v>0</v>
      </c>
      <c r="J38" s="81"/>
      <c r="K38" s="103">
        <f>IF(C33="","",IF(F33&gt;B33,1,0))</f>
        <v>1</v>
      </c>
      <c r="L38" s="20"/>
      <c r="M38" s="20"/>
      <c r="N38" s="20"/>
      <c r="O38" s="142"/>
      <c r="P38" s="29"/>
      <c r="Q38" s="29"/>
      <c r="R38" s="29"/>
      <c r="S38" s="150"/>
      <c r="T38" s="61"/>
      <c r="U38" s="13"/>
      <c r="V38" s="13"/>
      <c r="X38" s="61"/>
      <c r="Y38" s="13"/>
      <c r="Z38" s="51"/>
      <c r="AA38" s="41"/>
      <c r="AB38" s="41"/>
      <c r="AC38" s="144"/>
      <c r="AD38" s="144"/>
      <c r="AE38" s="144"/>
      <c r="AF38" s="143"/>
    </row>
    <row r="39" spans="2:32" ht="13.5" customHeight="1" x14ac:dyDescent="0.1">
      <c r="B39" s="143">
        <f>SUM(C39:C42)</f>
        <v>38</v>
      </c>
      <c r="C39" s="1">
        <v>2</v>
      </c>
      <c r="D39" s="2" t="s">
        <v>3</v>
      </c>
      <c r="E39" s="1">
        <v>20</v>
      </c>
      <c r="F39" s="143">
        <f>SUM(E39:E42)</f>
        <v>61</v>
      </c>
      <c r="G39" s="2"/>
      <c r="H39" s="67"/>
      <c r="I39" s="11">
        <f>IF(C39="","",IF(B39&gt;F39,1,0))</f>
        <v>0</v>
      </c>
      <c r="J39" s="81"/>
      <c r="K39" s="103">
        <f>IF(C33="","",IF(F33&gt;B33,1,0))</f>
        <v>1</v>
      </c>
      <c r="L39" s="21"/>
      <c r="M39" s="24"/>
      <c r="N39" s="24"/>
      <c r="O39" s="142">
        <f>SUM(P39:P42)</f>
        <v>0</v>
      </c>
      <c r="P39" s="1"/>
      <c r="Q39" s="2" t="s">
        <v>3</v>
      </c>
      <c r="R39" s="13"/>
      <c r="S39" s="143">
        <f>SUM(R39:R42)</f>
        <v>0</v>
      </c>
      <c r="T39" s="58"/>
      <c r="X39" s="58"/>
      <c r="Z39" s="58"/>
      <c r="AB39" s="143">
        <f>SUM(AC39:AC42)</f>
        <v>34</v>
      </c>
      <c r="AC39" s="1">
        <v>14</v>
      </c>
      <c r="AD39" s="2" t="s">
        <v>3</v>
      </c>
      <c r="AE39" s="1">
        <v>16</v>
      </c>
      <c r="AF39" s="143">
        <f>SUM(AE39:AE42)</f>
        <v>55</v>
      </c>
    </row>
    <row r="40" spans="2:32" ht="13.5" customHeight="1" thickBot="1" x14ac:dyDescent="0.15">
      <c r="B40" s="143"/>
      <c r="C40" s="1">
        <v>10</v>
      </c>
      <c r="D40" s="2" t="s">
        <v>3</v>
      </c>
      <c r="E40" s="1">
        <v>8</v>
      </c>
      <c r="F40" s="143"/>
      <c r="G40" s="2"/>
      <c r="H40" s="54">
        <f>IF(C39="","",IF(B39&gt;F39,1,0))</f>
        <v>0</v>
      </c>
      <c r="I40" s="89">
        <f>IF(H41="","",1)</f>
        <v>1</v>
      </c>
      <c r="J40" s="90">
        <f>IF(H41="","",1)</f>
        <v>1</v>
      </c>
      <c r="K40" s="103">
        <f>IF(C33="","",IF(F33&gt;B33,1,0))</f>
        <v>1</v>
      </c>
      <c r="L40" s="21"/>
      <c r="M40" s="24"/>
      <c r="N40" s="24"/>
      <c r="O40" s="142"/>
      <c r="P40" s="1"/>
      <c r="Q40" s="2" t="s">
        <v>3</v>
      </c>
      <c r="R40" s="13"/>
      <c r="S40" s="143"/>
      <c r="T40" s="58"/>
      <c r="U40" s="23"/>
      <c r="V40" s="23"/>
      <c r="X40" s="86"/>
      <c r="Y40" s="101"/>
      <c r="Z40" s="60">
        <f>IF(AC39="","",IF(AB39&gt;AF39,1,0))</f>
        <v>0</v>
      </c>
      <c r="AB40" s="143"/>
      <c r="AC40" s="1">
        <v>2</v>
      </c>
      <c r="AD40" s="2" t="s">
        <v>3</v>
      </c>
      <c r="AE40" s="1">
        <v>15</v>
      </c>
      <c r="AF40" s="143"/>
    </row>
    <row r="41" spans="2:32" ht="13.5" customHeight="1" thickTop="1" x14ac:dyDescent="0.1">
      <c r="B41" s="143"/>
      <c r="C41" s="1">
        <v>10</v>
      </c>
      <c r="D41" s="2" t="s">
        <v>3</v>
      </c>
      <c r="E41" s="1">
        <v>16</v>
      </c>
      <c r="F41" s="143"/>
      <c r="G41" s="2"/>
      <c r="H41" s="79">
        <f>IF(C39="","",IF(F39&gt;B39,1,0))</f>
        <v>1</v>
      </c>
      <c r="I41" s="102"/>
      <c r="M41" s="24"/>
      <c r="N41" s="24"/>
      <c r="O41" s="142"/>
      <c r="P41" s="1"/>
      <c r="Q41" s="2" t="s">
        <v>3</v>
      </c>
      <c r="R41" s="13"/>
      <c r="S41" s="143"/>
      <c r="T41" s="58"/>
      <c r="U41" s="23"/>
      <c r="V41" s="23"/>
      <c r="X41" s="4"/>
      <c r="Y41" s="4"/>
      <c r="Z41" s="108">
        <f>IF(AC39="","",IF(AB39&lt;AF39,1,0))</f>
        <v>1</v>
      </c>
      <c r="AB41" s="143"/>
      <c r="AC41" s="1">
        <v>2</v>
      </c>
      <c r="AD41" s="2" t="s">
        <v>3</v>
      </c>
      <c r="AE41" s="1">
        <v>14</v>
      </c>
      <c r="AF41" s="143"/>
    </row>
    <row r="42" spans="2:32" ht="13.5" customHeight="1" x14ac:dyDescent="0.1">
      <c r="B42" s="143"/>
      <c r="C42" s="1">
        <v>16</v>
      </c>
      <c r="D42" s="2" t="s">
        <v>3</v>
      </c>
      <c r="E42" s="1">
        <v>17</v>
      </c>
      <c r="F42" s="143"/>
      <c r="G42" s="2"/>
      <c r="H42" s="78"/>
      <c r="I42" s="103">
        <f>IF(C39="","",IF(F39&gt;B39,1,0))</f>
        <v>1</v>
      </c>
      <c r="K42" s="1"/>
      <c r="L42" s="1"/>
      <c r="M42" s="24"/>
      <c r="N42" s="24"/>
      <c r="O42" s="142"/>
      <c r="P42" s="1"/>
      <c r="Q42" s="2" t="s">
        <v>3</v>
      </c>
      <c r="R42" s="13"/>
      <c r="S42" s="143"/>
      <c r="T42" s="58"/>
      <c r="Z42" s="102"/>
      <c r="AB42" s="143"/>
      <c r="AC42" s="1">
        <v>16</v>
      </c>
      <c r="AD42" s="2" t="s">
        <v>3</v>
      </c>
      <c r="AE42" s="1">
        <v>10</v>
      </c>
      <c r="AF42" s="143"/>
    </row>
    <row r="43" spans="2:32" ht="13.5" customHeight="1" thickBot="1" x14ac:dyDescent="0.15">
      <c r="B43" s="143">
        <f>B37+1</f>
        <v>7</v>
      </c>
      <c r="C43" s="144" t="s">
        <v>15</v>
      </c>
      <c r="D43" s="144"/>
      <c r="E43" s="144"/>
      <c r="F43" s="86"/>
      <c r="G43" s="87"/>
      <c r="H43" s="88"/>
      <c r="I43" s="103">
        <f>IF(C39="","",IF(F39&gt;B39,1,0))</f>
        <v>1</v>
      </c>
      <c r="K43" s="1"/>
      <c r="L43" s="1"/>
      <c r="M43" s="1"/>
      <c r="N43" s="7" t="str">
        <f>IF(C45="","",IF(B45&gt;F45,1,0))</f>
        <v/>
      </c>
      <c r="O43" s="58"/>
      <c r="P43" s="1"/>
      <c r="Q43" s="2"/>
      <c r="R43" s="13"/>
      <c r="S43" s="1"/>
      <c r="T43" s="58"/>
      <c r="Z43" s="110"/>
      <c r="AA43" s="87"/>
      <c r="AB43" s="96"/>
      <c r="AC43" s="144" t="s">
        <v>28</v>
      </c>
      <c r="AD43" s="144"/>
      <c r="AE43" s="144"/>
      <c r="AF43" s="143">
        <f>AF37+1</f>
        <v>20</v>
      </c>
    </row>
    <row r="44" spans="2:32" ht="13.5" customHeight="1" thickTop="1" x14ac:dyDescent="0.1">
      <c r="B44" s="143"/>
      <c r="C44" s="144"/>
      <c r="D44" s="144"/>
      <c r="E44" s="144"/>
      <c r="F44" s="4">
        <f>IF(C39="","",IF(F39&gt;B39,1,0))</f>
        <v>1</v>
      </c>
      <c r="G44" s="4">
        <f>IF(C39="","",IF(F39&gt;B39,1,0))</f>
        <v>1</v>
      </c>
      <c r="H44" s="7">
        <f>IF(C39="","",IF(F39&gt;B39,1,0))</f>
        <v>1</v>
      </c>
      <c r="L44" s="22"/>
      <c r="M44" s="22"/>
      <c r="N44" s="7" t="str">
        <f>IF(C45="","",IF(F45&gt;B45,1,0))</f>
        <v/>
      </c>
      <c r="O44" s="58"/>
      <c r="T44" s="58"/>
      <c r="Z44" s="4">
        <f>IF(AC39="","",IF(AB39&lt;AF39,1,0))</f>
        <v>1</v>
      </c>
      <c r="AA44" s="4">
        <f>IF(AC39="","",IF(AB39&lt;AF39,1,0))</f>
        <v>1</v>
      </c>
      <c r="AB44" s="52">
        <f>IF(AC39="","",IF(AB39&lt;AF39,1,0))</f>
        <v>1</v>
      </c>
      <c r="AC44" s="144"/>
      <c r="AD44" s="144"/>
      <c r="AE44" s="144"/>
      <c r="AF44" s="143"/>
    </row>
    <row r="45" spans="2:32" ht="13.5" customHeight="1" x14ac:dyDescent="0.1">
      <c r="B45" s="143">
        <f>SUM(C45:C48)</f>
        <v>0</v>
      </c>
      <c r="C45" s="1"/>
      <c r="D45" s="2" t="s">
        <v>3</v>
      </c>
      <c r="E45" s="1"/>
      <c r="F45" s="143">
        <f>SUM(E45:E48)</f>
        <v>0</v>
      </c>
      <c r="G45" s="2"/>
      <c r="L45" s="23"/>
      <c r="M45" s="21"/>
      <c r="N45" s="74"/>
      <c r="T45" s="151"/>
      <c r="U45" s="152"/>
      <c r="AB45" s="143">
        <f>SUM(AC45:AC48)</f>
        <v>0</v>
      </c>
      <c r="AC45" s="1"/>
      <c r="AD45" s="2" t="s">
        <v>3</v>
      </c>
      <c r="AE45" s="1"/>
      <c r="AF45" s="143">
        <f>SUM(AE45:AE48)</f>
        <v>0</v>
      </c>
    </row>
    <row r="46" spans="2:32" ht="13.5" customHeight="1" x14ac:dyDescent="0.1">
      <c r="B46" s="143"/>
      <c r="C46" s="1"/>
      <c r="D46" s="2" t="s">
        <v>3</v>
      </c>
      <c r="E46" s="1"/>
      <c r="F46" s="143"/>
      <c r="G46" s="2"/>
      <c r="L46" s="23"/>
      <c r="M46" s="21"/>
      <c r="N46" s="74"/>
      <c r="O46" s="59"/>
      <c r="P46" s="73" t="str">
        <f>IF(P39="","",IF(#REF!&gt;#REF!,1,0))</f>
        <v/>
      </c>
      <c r="Q46" s="75"/>
      <c r="R46" s="46"/>
      <c r="S46" s="46"/>
      <c r="T46" s="151"/>
      <c r="U46" s="152"/>
      <c r="V46" s="25"/>
      <c r="W46" s="25"/>
      <c r="AB46" s="143"/>
      <c r="AC46" s="1"/>
      <c r="AD46" s="2" t="s">
        <v>3</v>
      </c>
      <c r="AE46" s="1"/>
      <c r="AF46" s="143"/>
    </row>
    <row r="47" spans="2:32" ht="13.5" customHeight="1" x14ac:dyDescent="0.1">
      <c r="B47" s="143"/>
      <c r="C47" s="1"/>
      <c r="D47" s="2" t="s">
        <v>3</v>
      </c>
      <c r="E47" s="1"/>
      <c r="F47" s="143"/>
      <c r="G47" s="2"/>
      <c r="M47" s="4"/>
      <c r="N47" s="52"/>
      <c r="O47" s="58"/>
      <c r="S47" s="1"/>
      <c r="T47" s="151"/>
      <c r="U47" s="152"/>
      <c r="V47" s="25"/>
      <c r="W47" s="25"/>
      <c r="AB47" s="143"/>
      <c r="AC47" s="1"/>
      <c r="AD47" s="2" t="s">
        <v>3</v>
      </c>
      <c r="AE47" s="1"/>
      <c r="AF47" s="143"/>
    </row>
    <row r="48" spans="2:32" ht="13.5" customHeight="1" x14ac:dyDescent="0.1">
      <c r="B48" s="143"/>
      <c r="C48" s="1"/>
      <c r="D48" s="2" t="s">
        <v>3</v>
      </c>
      <c r="E48" s="1"/>
      <c r="F48" s="143"/>
      <c r="G48" s="2"/>
      <c r="I48" s="13"/>
      <c r="J48" s="13"/>
      <c r="K48" s="13"/>
      <c r="M48" s="4"/>
      <c r="N48" s="52"/>
      <c r="T48" s="151"/>
      <c r="U48" s="152"/>
      <c r="AB48" s="143"/>
      <c r="AC48" s="1"/>
      <c r="AD48" s="2" t="s">
        <v>3</v>
      </c>
      <c r="AE48" s="1"/>
      <c r="AF48" s="143"/>
    </row>
    <row r="49" spans="2:32" ht="13.5" customHeight="1" x14ac:dyDescent="0.1">
      <c r="B49" s="143"/>
      <c r="C49" s="143"/>
      <c r="D49" s="143"/>
      <c r="E49" s="143"/>
      <c r="F49" s="4" t="str">
        <f>IF(C51="","",IF(B51&gt;F51,1,0))</f>
        <v/>
      </c>
      <c r="G49" s="4" t="str">
        <f>IF(C51="","",IF(B51&gt;F51,1,0))</f>
        <v/>
      </c>
      <c r="H49" s="7" t="str">
        <f>IF(C51="","",IF(B51&gt;F51,1,0))</f>
        <v/>
      </c>
      <c r="I49" s="13"/>
      <c r="J49" s="13"/>
      <c r="K49" s="13"/>
      <c r="M49" s="4"/>
      <c r="N49" s="52"/>
      <c r="T49" s="58"/>
      <c r="Z49" s="7"/>
      <c r="AA49" s="7">
        <f>IF($AC51="","",IF($AB51&gt;$AF51,1,0))</f>
        <v>0</v>
      </c>
      <c r="AB49" s="54">
        <f>IF($AC51="","",IF($AB51&gt;$AF51,1,0))</f>
        <v>0</v>
      </c>
      <c r="AC49" s="144" t="s">
        <v>29</v>
      </c>
      <c r="AD49" s="144"/>
      <c r="AE49" s="144"/>
      <c r="AF49" s="143">
        <f>AF43+1</f>
        <v>21</v>
      </c>
    </row>
    <row r="50" spans="2:32" ht="13.5" customHeight="1" x14ac:dyDescent="0.1">
      <c r="B50" s="143"/>
      <c r="C50" s="143"/>
      <c r="D50" s="143"/>
      <c r="E50" s="143"/>
      <c r="I50" s="11" t="str">
        <f>IF(C51="","",IF(B51&gt;F51,1,0))</f>
        <v/>
      </c>
      <c r="M50" s="4"/>
      <c r="N50" s="52"/>
      <c r="T50" s="58"/>
      <c r="Z50" s="51"/>
      <c r="AA50" s="41"/>
      <c r="AB50" s="41"/>
      <c r="AC50" s="144"/>
      <c r="AD50" s="144"/>
      <c r="AE50" s="144"/>
      <c r="AF50" s="143"/>
    </row>
    <row r="51" spans="2:32" ht="13.5" customHeight="1" x14ac:dyDescent="0.1">
      <c r="B51" s="143"/>
      <c r="C51" s="1"/>
      <c r="D51" s="2"/>
      <c r="E51" s="1"/>
      <c r="F51" s="143"/>
      <c r="G51" s="2"/>
      <c r="I51" s="11" t="str">
        <f>IF(C51="","",IF(B51&gt;F51,1,0))</f>
        <v/>
      </c>
      <c r="M51" s="4"/>
      <c r="N51" s="52"/>
      <c r="T51" s="58"/>
      <c r="Z51" s="58"/>
      <c r="AB51" s="143">
        <f>SUM(AC51:AC54)</f>
        <v>39</v>
      </c>
      <c r="AC51" s="1">
        <v>4</v>
      </c>
      <c r="AD51" s="2" t="s">
        <v>3</v>
      </c>
      <c r="AE51" s="1">
        <v>20</v>
      </c>
      <c r="AF51" s="143">
        <f>SUM(AE51:AE54)</f>
        <v>76</v>
      </c>
    </row>
    <row r="52" spans="2:32" ht="13.5" customHeight="1" thickBot="1" x14ac:dyDescent="0.15">
      <c r="B52" s="143"/>
      <c r="C52" s="1"/>
      <c r="D52" s="2"/>
      <c r="E52" s="1"/>
      <c r="F52" s="143"/>
      <c r="G52" s="2"/>
      <c r="H52" s="7" t="str">
        <f>IF(C51="","",IF(B51&gt;F51,1,0))</f>
        <v/>
      </c>
      <c r="I52" s="11" t="str">
        <f>IF(H53="","",1)</f>
        <v/>
      </c>
      <c r="J52" s="4" t="str">
        <f>IF(H53="","",1)</f>
        <v/>
      </c>
      <c r="M52" s="4"/>
      <c r="N52" s="52"/>
      <c r="T52" s="58"/>
      <c r="X52" s="87"/>
      <c r="Y52" s="87"/>
      <c r="Z52" s="58"/>
      <c r="AB52" s="143"/>
      <c r="AC52" s="1">
        <v>7</v>
      </c>
      <c r="AD52" s="2" t="s">
        <v>3</v>
      </c>
      <c r="AE52" s="1">
        <v>18</v>
      </c>
      <c r="AF52" s="143"/>
    </row>
    <row r="53" spans="2:32" ht="13.5" customHeight="1" thickTop="1" x14ac:dyDescent="0.1">
      <c r="B53" s="143"/>
      <c r="C53" s="1"/>
      <c r="D53" s="2"/>
      <c r="E53" s="1"/>
      <c r="F53" s="143"/>
      <c r="G53" s="2"/>
      <c r="H53" s="7" t="str">
        <f>IF(C51="","",IF(F51&gt;B51,1,0))</f>
        <v/>
      </c>
      <c r="J53" s="4"/>
      <c r="K53" s="11">
        <f>IF(C57="","",IF(B57&gt;F57,1,0))</f>
        <v>0</v>
      </c>
      <c r="L53" s="4"/>
      <c r="M53" s="4"/>
      <c r="N53" s="52"/>
      <c r="T53" s="58"/>
      <c r="X53" s="113"/>
      <c r="Y53" s="81"/>
      <c r="Z53" s="108"/>
      <c r="AB53" s="143"/>
      <c r="AC53" s="1">
        <v>8</v>
      </c>
      <c r="AD53" s="2" t="s">
        <v>3</v>
      </c>
      <c r="AE53" s="1">
        <v>22</v>
      </c>
      <c r="AF53" s="143"/>
    </row>
    <row r="54" spans="2:32" ht="13.5" customHeight="1" x14ac:dyDescent="0.1">
      <c r="B54" s="143"/>
      <c r="C54" s="1"/>
      <c r="D54" s="2"/>
      <c r="E54" s="1"/>
      <c r="F54" s="143"/>
      <c r="G54" s="2"/>
      <c r="I54" s="11" t="str">
        <f>IF(C51="","",IF(F51&gt;B51,1,0))</f>
        <v/>
      </c>
      <c r="J54" s="4"/>
      <c r="K54" s="11">
        <f>IF(C57="","",IF(B57&gt;F57,1,0))</f>
        <v>0</v>
      </c>
      <c r="L54" s="11"/>
      <c r="M54" s="11"/>
      <c r="N54" s="52"/>
      <c r="T54" s="58"/>
      <c r="X54" s="102"/>
      <c r="Z54" s="108"/>
      <c r="AB54" s="143"/>
      <c r="AC54" s="1">
        <v>20</v>
      </c>
      <c r="AD54" s="2" t="s">
        <v>3</v>
      </c>
      <c r="AE54" s="1">
        <v>16</v>
      </c>
      <c r="AF54" s="143"/>
    </row>
    <row r="55" spans="2:32" ht="13.5" customHeight="1" thickBot="1" x14ac:dyDescent="0.15">
      <c r="B55" s="143">
        <v>8</v>
      </c>
      <c r="C55" s="144" t="s">
        <v>16</v>
      </c>
      <c r="D55" s="144"/>
      <c r="E55" s="144"/>
      <c r="F55" s="86"/>
      <c r="G55" s="87"/>
      <c r="H55" s="88"/>
      <c r="I55" s="89" t="str">
        <f>IF(C51="","",IF(F51&gt;B51,1,0))</f>
        <v/>
      </c>
      <c r="J55" s="90"/>
      <c r="K55" s="11">
        <f>IF(C57="","",IF(B57&gt;F57,1,0))</f>
        <v>0</v>
      </c>
      <c r="L55" s="11"/>
      <c r="M55" s="11"/>
      <c r="N55" s="55"/>
      <c r="P55" s="153" t="s">
        <v>5</v>
      </c>
      <c r="Q55" s="153"/>
      <c r="R55" s="153"/>
      <c r="S55" s="1"/>
      <c r="T55" s="58"/>
      <c r="X55" s="102"/>
      <c r="Z55" s="110"/>
      <c r="AA55" s="87"/>
      <c r="AB55" s="96"/>
      <c r="AC55" s="144" t="s">
        <v>31</v>
      </c>
      <c r="AD55" s="144"/>
      <c r="AE55" s="144"/>
      <c r="AF55" s="143">
        <f>AF49+1</f>
        <v>22</v>
      </c>
    </row>
    <row r="56" spans="2:32" ht="13.5" customHeight="1" thickTop="1" x14ac:dyDescent="0.1">
      <c r="B56" s="143"/>
      <c r="C56" s="144"/>
      <c r="D56" s="144"/>
      <c r="E56" s="144"/>
      <c r="F56" s="4" t="str">
        <f>IF(C51="","",IF(F51&gt;B51,1,0))</f>
        <v/>
      </c>
      <c r="G56" s="4" t="str">
        <f>IF(C51="","",IF(F51&gt;B51,1,0))</f>
        <v/>
      </c>
      <c r="H56" s="7" t="str">
        <f>IF(C51="","",IF(F51&gt;B51,1,0))</f>
        <v/>
      </c>
      <c r="J56" s="52"/>
      <c r="K56" s="11">
        <f>IF(C57="","",IF(B57&gt;F57,1,0))</f>
        <v>0</v>
      </c>
      <c r="L56" s="4"/>
      <c r="M56" s="4"/>
      <c r="N56" s="52"/>
      <c r="O56" s="11" t="str">
        <f>IF(C45="","",IF(F45&gt;B45,1,0))</f>
        <v/>
      </c>
      <c r="P56" s="153"/>
      <c r="Q56" s="153"/>
      <c r="R56" s="153"/>
      <c r="S56" s="1"/>
      <c r="T56" s="58"/>
      <c r="X56" s="102"/>
      <c r="Z56" s="4"/>
      <c r="AA56" s="4">
        <f>IF($AC51="","",IF($AB51&lt;$AF51,1,0))</f>
        <v>1</v>
      </c>
      <c r="AB56" s="52">
        <f>IF($AC51="","",IF($AB51&lt;$AF51,1,0))</f>
        <v>1</v>
      </c>
      <c r="AC56" s="144"/>
      <c r="AD56" s="144"/>
      <c r="AE56" s="144"/>
      <c r="AF56" s="143"/>
    </row>
    <row r="57" spans="2:32" ht="13.5" customHeight="1" x14ac:dyDescent="0.1">
      <c r="B57" s="143">
        <f>SUM(C57:C60)</f>
        <v>21</v>
      </c>
      <c r="C57" s="1">
        <v>0</v>
      </c>
      <c r="D57" s="2" t="s">
        <v>3</v>
      </c>
      <c r="E57" s="2">
        <v>28</v>
      </c>
      <c r="F57" s="143">
        <f>SUM(E57:E60)</f>
        <v>103</v>
      </c>
      <c r="G57" s="2"/>
      <c r="J57" s="52"/>
      <c r="K57" s="11">
        <f>IF(C57="","",IF(B57&gt;F57,1,0))</f>
        <v>0</v>
      </c>
      <c r="L57" s="4"/>
      <c r="M57" s="4"/>
      <c r="N57" s="52"/>
      <c r="O57" s="154"/>
      <c r="P57" s="155"/>
      <c r="Q57" s="155"/>
      <c r="R57" s="155"/>
      <c r="S57" s="155"/>
      <c r="T57" s="58"/>
      <c r="X57" s="102"/>
      <c r="AB57" s="143">
        <f>SUM(AC57:AC60)</f>
        <v>47</v>
      </c>
      <c r="AC57" s="1">
        <v>13</v>
      </c>
      <c r="AD57" s="2" t="s">
        <v>3</v>
      </c>
      <c r="AE57" s="1">
        <v>9</v>
      </c>
      <c r="AF57" s="143">
        <f>SUM(AE57:AE60)</f>
        <v>41</v>
      </c>
    </row>
    <row r="58" spans="2:32" ht="13.5" customHeight="1" thickBot="1" x14ac:dyDescent="0.15">
      <c r="B58" s="143"/>
      <c r="C58" s="1">
        <v>5</v>
      </c>
      <c r="D58" s="2" t="s">
        <v>3</v>
      </c>
      <c r="E58" s="2">
        <v>26</v>
      </c>
      <c r="F58" s="143"/>
      <c r="G58" s="2"/>
      <c r="J58" s="52">
        <f>IF(C57="","",IF(B57&gt;F57,1,0))</f>
        <v>0</v>
      </c>
      <c r="K58" s="90">
        <f>IF(J58="","",1)</f>
        <v>1</v>
      </c>
      <c r="L58" s="90">
        <f>IF(J58="","",1)</f>
        <v>1</v>
      </c>
      <c r="M58" s="4"/>
      <c r="N58" s="52"/>
      <c r="O58" s="154"/>
      <c r="P58" s="155"/>
      <c r="Q58" s="155"/>
      <c r="R58" s="155"/>
      <c r="S58" s="155"/>
      <c r="T58" s="58"/>
      <c r="V58" s="87"/>
      <c r="W58" s="87"/>
      <c r="X58" s="102"/>
      <c r="AB58" s="143"/>
      <c r="AC58" s="1">
        <v>15</v>
      </c>
      <c r="AD58" s="2" t="s">
        <v>3</v>
      </c>
      <c r="AE58" s="1">
        <v>10</v>
      </c>
      <c r="AF58" s="143"/>
    </row>
    <row r="59" spans="2:32" ht="13.5" customHeight="1" thickTop="1" x14ac:dyDescent="0.1">
      <c r="B59" s="143"/>
      <c r="C59" s="1">
        <v>5</v>
      </c>
      <c r="D59" s="2" t="s">
        <v>3</v>
      </c>
      <c r="E59" s="2">
        <v>30</v>
      </c>
      <c r="F59" s="143"/>
      <c r="G59" s="2"/>
      <c r="J59" s="81">
        <f>IF(C57="","",IF(F57&gt;B57,1,0))</f>
        <v>1</v>
      </c>
      <c r="K59" s="113"/>
      <c r="L59" s="122"/>
      <c r="M59" s="11">
        <f>IF(C69="","",IF(B69&gt;F69,1,0))</f>
        <v>1</v>
      </c>
      <c r="N59" s="52"/>
      <c r="O59" s="154"/>
      <c r="P59" s="155"/>
      <c r="Q59" s="155"/>
      <c r="R59" s="155"/>
      <c r="S59" s="155"/>
      <c r="T59" s="58"/>
      <c r="V59" s="65"/>
      <c r="W59" s="52"/>
      <c r="X59" s="58"/>
      <c r="AB59" s="143"/>
      <c r="AC59" s="1">
        <v>13</v>
      </c>
      <c r="AD59" s="2" t="s">
        <v>3</v>
      </c>
      <c r="AE59" s="1">
        <v>8</v>
      </c>
      <c r="AF59" s="143"/>
    </row>
    <row r="60" spans="2:32" ht="13.5" customHeight="1" x14ac:dyDescent="0.1">
      <c r="B60" s="143"/>
      <c r="C60" s="1">
        <v>11</v>
      </c>
      <c r="D60" s="2" t="s">
        <v>3</v>
      </c>
      <c r="E60" s="2">
        <v>19</v>
      </c>
      <c r="F60" s="143"/>
      <c r="G60" s="2"/>
      <c r="I60" s="13"/>
      <c r="J60" s="80"/>
      <c r="K60" s="103">
        <f>IF(C57="","",IF(F57&gt;B57,1,0))</f>
        <v>1</v>
      </c>
      <c r="L60" s="122"/>
      <c r="M60" s="11">
        <f>IF(C69="","",IF(B69&gt;F69,1,0))</f>
        <v>1</v>
      </c>
      <c r="N60" s="52"/>
      <c r="O60" s="154"/>
      <c r="P60" s="155"/>
      <c r="Q60" s="155"/>
      <c r="R60" s="155"/>
      <c r="S60" s="155"/>
      <c r="T60" s="58"/>
      <c r="V60" s="58"/>
      <c r="X60" s="58"/>
      <c r="Z60" s="13"/>
      <c r="AA60" s="13"/>
      <c r="AB60" s="143"/>
      <c r="AC60" s="1">
        <v>6</v>
      </c>
      <c r="AD60" s="2" t="s">
        <v>3</v>
      </c>
      <c r="AE60" s="1">
        <v>14</v>
      </c>
      <c r="AF60" s="143"/>
    </row>
    <row r="61" spans="2:32" ht="13.5" customHeight="1" x14ac:dyDescent="0.1">
      <c r="B61" s="143">
        <f>B55+1</f>
        <v>9</v>
      </c>
      <c r="C61" s="144" t="s">
        <v>17</v>
      </c>
      <c r="D61" s="144"/>
      <c r="E61" s="144"/>
      <c r="F61" s="5">
        <f>IF(C63="","",IF(B63&gt;F63,1,0))</f>
        <v>0</v>
      </c>
      <c r="G61" s="6">
        <f>IF(C63="","",IF(B63&gt;F63,1,0))</f>
        <v>0</v>
      </c>
      <c r="H61" s="8">
        <f>IF(C63="","",IF(B63&gt;F63,1,0))</f>
        <v>0</v>
      </c>
      <c r="I61" s="13"/>
      <c r="J61" s="80"/>
      <c r="K61" s="103">
        <f>IF(C57="","",IF(F57&gt;B57,1,0))</f>
        <v>1</v>
      </c>
      <c r="L61" s="122"/>
      <c r="M61" s="11">
        <f>IF(C69="","",IF(B69&gt;F69,1,0))</f>
        <v>1</v>
      </c>
      <c r="N61" s="52"/>
      <c r="T61" s="61"/>
      <c r="V61" s="61"/>
      <c r="X61" s="61"/>
      <c r="Y61" s="13"/>
      <c r="Z61" s="8"/>
      <c r="AA61" s="8">
        <f>IF($AC63="","",IF($AB63&gt;$AF63,1,0))</f>
        <v>0</v>
      </c>
      <c r="AB61" s="39">
        <f>IF($AC63="","",IF($AB63&gt;$AF63,1,0))</f>
        <v>0</v>
      </c>
      <c r="AC61" s="144" t="s">
        <v>32</v>
      </c>
      <c r="AD61" s="144"/>
      <c r="AE61" s="144"/>
      <c r="AF61" s="143">
        <f>AF55+1</f>
        <v>23</v>
      </c>
    </row>
    <row r="62" spans="2:32" ht="13.5" customHeight="1" x14ac:dyDescent="0.1">
      <c r="B62" s="143"/>
      <c r="C62" s="144"/>
      <c r="D62" s="144"/>
      <c r="E62" s="144"/>
      <c r="H62" s="9"/>
      <c r="I62" s="11">
        <f>IF(C63="","",IF(B63&gt;F63,1,0))</f>
        <v>0</v>
      </c>
      <c r="J62" s="81"/>
      <c r="K62" s="103">
        <f>IF(C57="","",IF(F57&gt;B57,1,0))</f>
        <v>1</v>
      </c>
      <c r="L62" s="122"/>
      <c r="M62" s="11">
        <f>IF(C69="","",IF(B69&gt;F69,1,0))</f>
        <v>1</v>
      </c>
      <c r="N62" s="52"/>
      <c r="T62" s="61"/>
      <c r="V62" s="61"/>
      <c r="X62" s="61"/>
      <c r="Y62" s="13"/>
      <c r="Z62" s="37"/>
      <c r="AA62" s="12"/>
      <c r="AB62" s="12"/>
      <c r="AC62" s="144"/>
      <c r="AD62" s="144"/>
      <c r="AE62" s="144"/>
      <c r="AF62" s="143"/>
    </row>
    <row r="63" spans="2:32" ht="13.5" customHeight="1" x14ac:dyDescent="0.1">
      <c r="B63" s="143">
        <f>SUM(C63:C66)</f>
        <v>39</v>
      </c>
      <c r="C63" s="1">
        <v>12</v>
      </c>
      <c r="D63" s="2" t="s">
        <v>3</v>
      </c>
      <c r="E63" s="1">
        <v>19</v>
      </c>
      <c r="F63" s="143">
        <f>SUM(E63:E66)</f>
        <v>61</v>
      </c>
      <c r="G63" s="2"/>
      <c r="H63" s="67"/>
      <c r="I63" s="11">
        <f>IF(C63="","",IF(B63&gt;F63,1,0))</f>
        <v>0</v>
      </c>
      <c r="J63" s="81"/>
      <c r="K63" s="103">
        <f>IF(C57="","",IF(F57&gt;B57,1,0))</f>
        <v>1</v>
      </c>
      <c r="L63" s="122"/>
      <c r="M63" s="11">
        <f>IF(C69="","",IF(B69&gt;F69,1,0))</f>
        <v>1</v>
      </c>
      <c r="N63" s="52"/>
      <c r="O63" s="11" t="str">
        <f>IF(C45="","",IF(F45&gt;B45,1,0))</f>
        <v/>
      </c>
      <c r="P63" s="1"/>
      <c r="Q63" s="2"/>
      <c r="R63" s="30"/>
      <c r="S63" s="1"/>
      <c r="T63" s="58"/>
      <c r="V63" s="58"/>
      <c r="X63" s="58"/>
      <c r="Z63" s="38"/>
      <c r="AB63" s="143">
        <f>SUM(AC63:AC66)</f>
        <v>18</v>
      </c>
      <c r="AC63" s="1">
        <v>2</v>
      </c>
      <c r="AD63" s="2" t="s">
        <v>3</v>
      </c>
      <c r="AE63" s="1">
        <v>16</v>
      </c>
      <c r="AF63" s="143">
        <f>SUM(AE63:AE66)</f>
        <v>53</v>
      </c>
    </row>
    <row r="64" spans="2:32" ht="13.5" customHeight="1" thickBot="1" x14ac:dyDescent="0.15">
      <c r="B64" s="143"/>
      <c r="C64" s="1">
        <v>14</v>
      </c>
      <c r="D64" s="2" t="s">
        <v>3</v>
      </c>
      <c r="E64" s="1">
        <v>11</v>
      </c>
      <c r="F64" s="143"/>
      <c r="G64" s="2"/>
      <c r="H64" s="54">
        <f>IF(C63="","",IF(B63&gt;F63,1,0))</f>
        <v>0</v>
      </c>
      <c r="I64" s="89">
        <f>IF(H65="","",1)</f>
        <v>1</v>
      </c>
      <c r="J64" s="90">
        <f>IF(H65="","",1)</f>
        <v>1</v>
      </c>
      <c r="K64" s="103">
        <f>IF(C57="","",IF(F57&gt;B57,1,0))</f>
        <v>1</v>
      </c>
      <c r="L64" s="122"/>
      <c r="M64" s="11">
        <f>IF(C69="","",IF(B69&gt;F69,1,0))</f>
        <v>1</v>
      </c>
      <c r="N64" s="52"/>
      <c r="O64" s="11" t="str">
        <f>IF(C45="","",IF(F45&gt;B45,1,0))</f>
        <v/>
      </c>
      <c r="P64" s="1"/>
      <c r="Q64" s="2"/>
      <c r="R64" s="1"/>
      <c r="S64" s="1"/>
      <c r="T64" s="58"/>
      <c r="V64" s="58"/>
      <c r="X64" s="86"/>
      <c r="Y64" s="87"/>
      <c r="Z64" s="36"/>
      <c r="AB64" s="143"/>
      <c r="AC64" s="1">
        <v>7</v>
      </c>
      <c r="AD64" s="2" t="s">
        <v>3</v>
      </c>
      <c r="AE64" s="1">
        <v>12</v>
      </c>
      <c r="AF64" s="143"/>
    </row>
    <row r="65" spans="2:32" ht="13.5" customHeight="1" thickTop="1" x14ac:dyDescent="0.1">
      <c r="B65" s="143"/>
      <c r="C65" s="1">
        <v>5</v>
      </c>
      <c r="D65" s="2" t="s">
        <v>3</v>
      </c>
      <c r="E65" s="1">
        <v>13</v>
      </c>
      <c r="F65" s="143"/>
      <c r="G65" s="2"/>
      <c r="H65" s="79">
        <f>IF(C63="","",IF(F63&gt;B63,1,0))</f>
        <v>1</v>
      </c>
      <c r="I65" s="102"/>
      <c r="J65" s="4"/>
      <c r="K65" s="4"/>
      <c r="L65" s="122"/>
      <c r="M65" s="11">
        <f>IF(C69="","",IF(B69&gt;F69,1,0))</f>
        <v>1</v>
      </c>
      <c r="N65" s="52"/>
      <c r="O65" s="11" t="str">
        <f>IF(C45="","",IF(F45&gt;B45,1,0))</f>
        <v/>
      </c>
      <c r="P65" s="1"/>
      <c r="Q65" s="2"/>
      <c r="R65" s="1"/>
      <c r="S65" s="1"/>
      <c r="T65" s="58"/>
      <c r="V65" s="58"/>
      <c r="X65" s="4"/>
      <c r="Y65" s="4"/>
      <c r="Z65" s="108"/>
      <c r="AB65" s="143"/>
      <c r="AC65" s="1">
        <v>4</v>
      </c>
      <c r="AD65" s="2" t="s">
        <v>3</v>
      </c>
      <c r="AE65" s="1">
        <v>14</v>
      </c>
      <c r="AF65" s="143"/>
    </row>
    <row r="66" spans="2:32" ht="13.5" customHeight="1" x14ac:dyDescent="0.1">
      <c r="B66" s="143"/>
      <c r="C66" s="1">
        <v>8</v>
      </c>
      <c r="D66" s="2" t="s">
        <v>3</v>
      </c>
      <c r="E66" s="1">
        <v>18</v>
      </c>
      <c r="F66" s="143"/>
      <c r="G66" s="2"/>
      <c r="H66" s="78"/>
      <c r="I66" s="103">
        <f>IF(C63="","",IF(F63&gt;B63,1,0))</f>
        <v>1</v>
      </c>
      <c r="J66" s="4"/>
      <c r="K66" s="4"/>
      <c r="L66" s="122"/>
      <c r="M66" s="11">
        <f>IF(C69="","",IF(B69&gt;F69,1,0))</f>
        <v>1</v>
      </c>
      <c r="N66" s="52"/>
      <c r="O66" s="11" t="str">
        <f>IF(C45="","",IF(F45&gt;B45,1,0))</f>
        <v/>
      </c>
      <c r="P66" s="1"/>
      <c r="Q66" s="2"/>
      <c r="R66" s="1"/>
      <c r="S66" s="2"/>
      <c r="T66" s="58"/>
      <c r="V66" s="58"/>
      <c r="Z66" s="108"/>
      <c r="AB66" s="143"/>
      <c r="AC66" s="1">
        <v>5</v>
      </c>
      <c r="AD66" s="2" t="s">
        <v>3</v>
      </c>
      <c r="AE66" s="1">
        <v>11</v>
      </c>
      <c r="AF66" s="143"/>
    </row>
    <row r="67" spans="2:32" ht="13.5" customHeight="1" thickBot="1" x14ac:dyDescent="0.15">
      <c r="B67" s="143">
        <f>B61+1</f>
        <v>10</v>
      </c>
      <c r="C67" s="144" t="s">
        <v>18</v>
      </c>
      <c r="D67" s="144"/>
      <c r="E67" s="144"/>
      <c r="F67" s="86"/>
      <c r="G67" s="87"/>
      <c r="H67" s="88"/>
      <c r="I67" s="103">
        <f>IF(C63="","",IF(F63&gt;B63,1,0))</f>
        <v>1</v>
      </c>
      <c r="J67" s="4"/>
      <c r="K67" s="4"/>
      <c r="L67" s="122"/>
      <c r="M67" s="11">
        <f>IF(C69="","",IF(B69&gt;F69,1,0))</f>
        <v>1</v>
      </c>
      <c r="N67" s="52"/>
      <c r="O67" s="11" t="str">
        <f>IF(C45="","",IF(F45&gt;B45,1,0))</f>
        <v/>
      </c>
      <c r="P67" s="1"/>
      <c r="Q67" s="2"/>
      <c r="R67" s="1"/>
      <c r="S67" s="2"/>
      <c r="T67" s="58"/>
      <c r="V67" s="58"/>
      <c r="Z67" s="109"/>
      <c r="AA67" s="87"/>
      <c r="AB67" s="96"/>
      <c r="AC67" s="144" t="s">
        <v>30</v>
      </c>
      <c r="AD67" s="144"/>
      <c r="AE67" s="144"/>
      <c r="AF67" s="143">
        <f>AF61+1</f>
        <v>24</v>
      </c>
    </row>
    <row r="68" spans="2:32" ht="13.5" customHeight="1" thickTop="1" x14ac:dyDescent="0.1">
      <c r="B68" s="143"/>
      <c r="C68" s="144"/>
      <c r="D68" s="144"/>
      <c r="E68" s="144"/>
      <c r="F68" s="4">
        <f>IF(C63="","",IF(F63&gt;B63,1,0))</f>
        <v>1</v>
      </c>
      <c r="G68" s="4">
        <f>IF(C63="","",IF(F63&gt;B63,1,0))</f>
        <v>1</v>
      </c>
      <c r="H68" s="7">
        <f>IF(C63="","",IF(F63&gt;B63,1,0))</f>
        <v>1</v>
      </c>
      <c r="J68" s="4"/>
      <c r="K68" s="4"/>
      <c r="L68" s="122"/>
      <c r="M68" s="11">
        <f>IF(C69="","",IF(B69&gt;F69,1,0))</f>
        <v>1</v>
      </c>
      <c r="N68" s="52"/>
      <c r="O68" s="11" t="str">
        <f>IF(C45="","",IF(F45&gt;B45,1,0))</f>
        <v/>
      </c>
      <c r="P68" s="30"/>
      <c r="Q68" s="30"/>
      <c r="R68" s="1"/>
      <c r="S68" s="2"/>
      <c r="T68" s="58"/>
      <c r="V68" s="58"/>
      <c r="Z68" s="4"/>
      <c r="AA68" s="4">
        <f>IF($AC63="","",IF($AB63&lt;$AF63,1,0))</f>
        <v>1</v>
      </c>
      <c r="AB68" s="52">
        <f>IF($AC63="","",IF($AB63&lt;$AF63,1,0))</f>
        <v>1</v>
      </c>
      <c r="AC68" s="144"/>
      <c r="AD68" s="144"/>
      <c r="AE68" s="144"/>
      <c r="AF68" s="143"/>
    </row>
    <row r="69" spans="2:32" ht="13.5" customHeight="1" x14ac:dyDescent="0.1">
      <c r="B69" s="143">
        <f>SUM(C69:C72)</f>
        <v>61</v>
      </c>
      <c r="C69" s="1">
        <v>17</v>
      </c>
      <c r="D69" s="2" t="s">
        <v>3</v>
      </c>
      <c r="E69" s="1">
        <v>11</v>
      </c>
      <c r="F69" s="143">
        <f>SUM(E69:E72)</f>
        <v>37</v>
      </c>
      <c r="G69" s="2"/>
      <c r="J69" s="4"/>
      <c r="K69" s="4"/>
      <c r="L69" s="122"/>
      <c r="M69" s="11">
        <f>IF(C69="","",IF(B69&gt;F69,1,0))</f>
        <v>1</v>
      </c>
      <c r="N69" s="52"/>
      <c r="O69" s="11" t="str">
        <f>IF(C45="","",IF(F45&gt;B45,1,0))</f>
        <v/>
      </c>
      <c r="P69" s="1"/>
      <c r="Q69" s="2"/>
      <c r="R69" s="30"/>
      <c r="S69" s="26"/>
      <c r="T69" s="58"/>
      <c r="V69" s="58"/>
      <c r="AB69" s="143">
        <f>SUM(AC69:AC72)</f>
        <v>30</v>
      </c>
      <c r="AC69" s="1">
        <v>5</v>
      </c>
      <c r="AD69" s="2" t="s">
        <v>3</v>
      </c>
      <c r="AE69" s="1">
        <v>20</v>
      </c>
      <c r="AF69" s="143">
        <f>SUM(AE69:AE72)</f>
        <v>82</v>
      </c>
    </row>
    <row r="70" spans="2:32" ht="13.5" customHeight="1" thickBot="1" x14ac:dyDescent="0.15">
      <c r="B70" s="143"/>
      <c r="C70" s="1">
        <v>9</v>
      </c>
      <c r="D70" s="2" t="s">
        <v>3</v>
      </c>
      <c r="E70" s="1">
        <v>7</v>
      </c>
      <c r="F70" s="143"/>
      <c r="G70" s="2"/>
      <c r="J70" s="4"/>
      <c r="K70" s="4"/>
      <c r="L70" s="122">
        <f>IF(C69="","",IF(B69&gt;F69,1,0))</f>
        <v>1</v>
      </c>
      <c r="M70" s="90"/>
      <c r="N70" s="99"/>
      <c r="O70" s="11" t="str">
        <f>IF(C45="","",IF(F45&gt;B45,1,0))</f>
        <v/>
      </c>
      <c r="P70" s="1"/>
      <c r="Q70" s="2"/>
      <c r="R70" s="32"/>
      <c r="T70" s="86"/>
      <c r="U70" s="87"/>
      <c r="V70" s="58"/>
      <c r="AB70" s="143"/>
      <c r="AC70" s="1">
        <v>5</v>
      </c>
      <c r="AD70" s="2" t="s">
        <v>3</v>
      </c>
      <c r="AE70" s="1">
        <v>27</v>
      </c>
      <c r="AF70" s="143"/>
    </row>
    <row r="71" spans="2:32" ht="13.5" customHeight="1" thickTop="1" x14ac:dyDescent="0.1">
      <c r="B71" s="143"/>
      <c r="C71" s="1">
        <v>18</v>
      </c>
      <c r="D71" s="2" t="s">
        <v>3</v>
      </c>
      <c r="E71" s="1">
        <v>9</v>
      </c>
      <c r="F71" s="143"/>
      <c r="G71" s="2"/>
      <c r="J71" s="4"/>
      <c r="K71" s="4"/>
      <c r="L71" s="52">
        <f>IF(C69="","",IF(F69&gt;B69,1,0))</f>
        <v>0</v>
      </c>
      <c r="M71" s="65">
        <f>IF(L71="","",1)</f>
        <v>1</v>
      </c>
      <c r="N71" s="82">
        <f>IF(L71="","",1)</f>
        <v>1</v>
      </c>
      <c r="O71" s="4"/>
      <c r="P71" s="1"/>
      <c r="Q71" s="2"/>
      <c r="R71" s="32"/>
      <c r="T71" s="81"/>
      <c r="U71" s="81"/>
      <c r="V71" s="163"/>
      <c r="W71" s="34"/>
      <c r="AB71" s="143"/>
      <c r="AC71" s="1">
        <v>5</v>
      </c>
      <c r="AD71" s="2" t="s">
        <v>3</v>
      </c>
      <c r="AE71" s="1">
        <v>16</v>
      </c>
      <c r="AF71" s="143"/>
    </row>
    <row r="72" spans="2:32" ht="13.5" customHeight="1" x14ac:dyDescent="0.1">
      <c r="B72" s="143"/>
      <c r="C72" s="1">
        <v>17</v>
      </c>
      <c r="D72" s="2" t="s">
        <v>3</v>
      </c>
      <c r="E72" s="1">
        <v>10</v>
      </c>
      <c r="F72" s="143"/>
      <c r="G72" s="2"/>
      <c r="I72" s="13"/>
      <c r="J72" s="11"/>
      <c r="K72" s="11"/>
      <c r="L72" s="52"/>
      <c r="M72" s="11">
        <f>IF(C69="","",IF(F69&gt;B69,1,0))</f>
        <v>0</v>
      </c>
      <c r="N72" s="2"/>
      <c r="T72" s="34"/>
      <c r="U72" s="34"/>
      <c r="V72" s="163"/>
      <c r="W72" s="34"/>
      <c r="AB72" s="143"/>
      <c r="AC72" s="1">
        <v>15</v>
      </c>
      <c r="AD72" s="2" t="s">
        <v>3</v>
      </c>
      <c r="AE72" s="1">
        <v>19</v>
      </c>
      <c r="AF72" s="143"/>
    </row>
    <row r="73" spans="2:32" ht="13.5" customHeight="1" thickBot="1" x14ac:dyDescent="0.15">
      <c r="B73" s="143">
        <f>B67+1</f>
        <v>11</v>
      </c>
      <c r="C73" s="144" t="s">
        <v>45</v>
      </c>
      <c r="D73" s="144"/>
      <c r="E73" s="144"/>
      <c r="F73" s="5">
        <f>IF(C75="","",IF(B75&gt;F75,1,0))</f>
        <v>0</v>
      </c>
      <c r="G73" s="6">
        <f>IF(C75="","",IF(B75&gt;F75,1,0))</f>
        <v>0</v>
      </c>
      <c r="H73" s="8">
        <f>IF(C75="","",IF(B75&gt;F75,1,0))</f>
        <v>0</v>
      </c>
      <c r="I73" s="13"/>
      <c r="J73" s="11"/>
      <c r="K73" s="11"/>
      <c r="L73" s="52"/>
      <c r="M73" s="11">
        <f>IF(C69="","",IF(F69&gt;B69,1,0))</f>
        <v>0</v>
      </c>
      <c r="N73" s="2"/>
      <c r="T73" s="34"/>
      <c r="V73" s="164"/>
      <c r="W73" s="34"/>
      <c r="Z73" s="92"/>
      <c r="AA73" s="92">
        <f>IF($AC75="","",IF($AB75&gt;$AF75,1,0))</f>
        <v>1</v>
      </c>
      <c r="AB73" s="95">
        <f>IF($AC75="","",IF($AB75&gt;$AF75,1,0))</f>
        <v>1</v>
      </c>
      <c r="AC73" s="144" t="s">
        <v>33</v>
      </c>
      <c r="AD73" s="144"/>
      <c r="AE73" s="144"/>
      <c r="AF73" s="143">
        <f>AF67+1</f>
        <v>25</v>
      </c>
    </row>
    <row r="74" spans="2:32" ht="13.5" customHeight="1" thickTop="1" x14ac:dyDescent="0.1">
      <c r="B74" s="143"/>
      <c r="C74" s="144"/>
      <c r="D74" s="144"/>
      <c r="E74" s="144"/>
      <c r="I74" s="14">
        <f>IF(C75="","",IF(B75&gt;F75,1,0))</f>
        <v>0</v>
      </c>
      <c r="J74" s="4"/>
      <c r="K74" s="4"/>
      <c r="L74" s="52"/>
      <c r="M74" s="11">
        <f>IF(C69="","",IF(F69&gt;B69,1,0))</f>
        <v>0</v>
      </c>
      <c r="N74" s="26"/>
      <c r="T74" s="34"/>
      <c r="V74" s="164"/>
      <c r="W74" s="34"/>
      <c r="Y74" s="84"/>
      <c r="Z74" s="102"/>
      <c r="AA74" s="84"/>
      <c r="AB74" s="62"/>
      <c r="AC74" s="144"/>
      <c r="AD74" s="144"/>
      <c r="AE74" s="144"/>
      <c r="AF74" s="143"/>
    </row>
    <row r="75" spans="2:32" ht="13.5" customHeight="1" x14ac:dyDescent="0.1">
      <c r="B75" s="143">
        <f>SUM(C75:C78)</f>
        <v>48</v>
      </c>
      <c r="C75" s="1">
        <v>11</v>
      </c>
      <c r="D75" s="2" t="s">
        <v>3</v>
      </c>
      <c r="E75" s="1">
        <v>10</v>
      </c>
      <c r="F75" s="143">
        <f>SUM(E75:E78)</f>
        <v>51</v>
      </c>
      <c r="G75" s="2"/>
      <c r="I75" s="14">
        <f>IF(C75="","",IF(B75&gt;F75,1,0))</f>
        <v>0</v>
      </c>
      <c r="J75" s="4"/>
      <c r="K75" s="4"/>
      <c r="L75" s="52"/>
      <c r="M75" s="11">
        <f>IF(C69="","",IF(F69&gt;B69,1,0))</f>
        <v>0</v>
      </c>
      <c r="N75" s="13"/>
      <c r="T75" s="34"/>
      <c r="V75" s="164"/>
      <c r="W75" s="34"/>
      <c r="Y75" s="84"/>
      <c r="Z75" s="102"/>
      <c r="AB75" s="143">
        <f>SUM(AC75:AC78)</f>
        <v>41</v>
      </c>
      <c r="AC75" s="1">
        <v>10</v>
      </c>
      <c r="AD75" s="2" t="s">
        <v>3</v>
      </c>
      <c r="AE75" s="1">
        <v>12</v>
      </c>
      <c r="AF75" s="143">
        <f>SUM(AE75:AE78)</f>
        <v>36</v>
      </c>
    </row>
    <row r="76" spans="2:32" ht="13.5" customHeight="1" thickBot="1" x14ac:dyDescent="0.15">
      <c r="B76" s="143"/>
      <c r="C76" s="1">
        <v>10</v>
      </c>
      <c r="D76" s="2" t="s">
        <v>3</v>
      </c>
      <c r="E76" s="1">
        <v>18</v>
      </c>
      <c r="F76" s="143"/>
      <c r="G76" s="2"/>
      <c r="H76" s="7">
        <f>IF(C75="","",IF(B75&gt;F75,1,0))</f>
        <v>0</v>
      </c>
      <c r="I76" s="100">
        <f>IF(H77="","",1)</f>
        <v>1</v>
      </c>
      <c r="J76" s="90">
        <f>IF(H77="","",1)</f>
        <v>1</v>
      </c>
      <c r="K76" s="4"/>
      <c r="L76" s="52"/>
      <c r="M76" s="11">
        <f>IF(C69="","",IF(F69&gt;B69,1,0))</f>
        <v>0</v>
      </c>
      <c r="V76" s="102"/>
      <c r="X76" s="87"/>
      <c r="Y76" s="87"/>
      <c r="Z76" s="108"/>
      <c r="AB76" s="143"/>
      <c r="AC76" s="1">
        <v>12</v>
      </c>
      <c r="AD76" s="2" t="s">
        <v>3</v>
      </c>
      <c r="AE76" s="1">
        <v>7</v>
      </c>
      <c r="AF76" s="143"/>
    </row>
    <row r="77" spans="2:32" ht="13.5" customHeight="1" thickTop="1" x14ac:dyDescent="0.1">
      <c r="B77" s="143"/>
      <c r="C77" s="1">
        <v>11</v>
      </c>
      <c r="D77" s="2" t="s">
        <v>3</v>
      </c>
      <c r="E77" s="1">
        <v>17</v>
      </c>
      <c r="F77" s="143"/>
      <c r="G77" s="2"/>
      <c r="H77" s="105">
        <f>IF(C75="","",IF(F75&gt;B75,1,0))</f>
        <v>1</v>
      </c>
      <c r="I77" s="84"/>
      <c r="J77" s="81"/>
      <c r="K77" s="103">
        <f>IF(C81="","",IF(B81&gt;F81,1,0))</f>
        <v>1</v>
      </c>
      <c r="L77" s="52"/>
      <c r="M77" s="11">
        <f>IF(C69="","",IF(F69&gt;B69,1,0))</f>
        <v>0</v>
      </c>
      <c r="N77" s="2"/>
      <c r="V77" s="102"/>
      <c r="W77" s="120"/>
      <c r="X77" s="4"/>
      <c r="Z77" s="58"/>
      <c r="AB77" s="143"/>
      <c r="AC77" s="1">
        <v>13</v>
      </c>
      <c r="AD77" s="2" t="s">
        <v>3</v>
      </c>
      <c r="AE77" s="1">
        <v>10</v>
      </c>
      <c r="AF77" s="143"/>
    </row>
    <row r="78" spans="2:32" ht="13.5" customHeight="1" x14ac:dyDescent="0.1">
      <c r="B78" s="143"/>
      <c r="C78" s="1">
        <v>16</v>
      </c>
      <c r="D78" s="2" t="s">
        <v>3</v>
      </c>
      <c r="E78" s="1">
        <v>6</v>
      </c>
      <c r="F78" s="143"/>
      <c r="G78" s="2"/>
      <c r="H78" s="106"/>
      <c r="I78" s="80">
        <f>IF(C75="","",IF(F75&gt;B75,1,0))</f>
        <v>1</v>
      </c>
      <c r="J78" s="81"/>
      <c r="K78" s="103">
        <f>IF(C81="","",IF(B81&gt;F81,1,0))</f>
        <v>1</v>
      </c>
      <c r="L78" s="53"/>
      <c r="M78" s="11">
        <f>IF(C69="","",IF(F69&gt;B69,1,0))</f>
        <v>0</v>
      </c>
      <c r="N78" s="2"/>
      <c r="P78" s="27"/>
      <c r="Q78" s="27"/>
      <c r="R78" s="25"/>
      <c r="V78" s="102"/>
      <c r="W78" s="120"/>
      <c r="Z78" s="58"/>
      <c r="AB78" s="143"/>
      <c r="AC78" s="1">
        <v>6</v>
      </c>
      <c r="AD78" s="2" t="s">
        <v>3</v>
      </c>
      <c r="AE78" s="1">
        <v>7</v>
      </c>
      <c r="AF78" s="143"/>
    </row>
    <row r="79" spans="2:32" ht="13.5" customHeight="1" thickBot="1" x14ac:dyDescent="0.15">
      <c r="B79" s="143">
        <f>B73+1</f>
        <v>12</v>
      </c>
      <c r="C79" s="144" t="s">
        <v>20</v>
      </c>
      <c r="D79" s="144"/>
      <c r="E79" s="144"/>
      <c r="F79" s="86"/>
      <c r="G79" s="87"/>
      <c r="H79" s="107"/>
      <c r="I79" s="11">
        <f>IF(C75="","",IF(F75&gt;B75,1,0))</f>
        <v>1</v>
      </c>
      <c r="J79" s="81"/>
      <c r="K79" s="103">
        <f>IF(C81="","",IF(B81&gt;F81,1,0))</f>
        <v>1</v>
      </c>
      <c r="L79" s="53"/>
      <c r="M79" s="11">
        <f>IF(C69="","",IF(F69&gt;B69,1,0))</f>
        <v>0</v>
      </c>
      <c r="N79" s="2"/>
      <c r="P79" s="27"/>
      <c r="Q79" s="27"/>
      <c r="R79" s="31"/>
      <c r="S79" s="33"/>
      <c r="V79" s="102"/>
      <c r="W79" s="120"/>
      <c r="X79" s="84"/>
      <c r="Y79" s="62"/>
      <c r="AA79" s="8">
        <f>IF($AC81="","",IF($AB81&gt;$AF81,1,0))</f>
        <v>1</v>
      </c>
      <c r="AB79" s="39">
        <f>IF($AC81="","",IF($AB81&gt;$AF81,1,0))</f>
        <v>1</v>
      </c>
      <c r="AC79" s="144" t="s">
        <v>34</v>
      </c>
      <c r="AD79" s="144"/>
      <c r="AE79" s="144"/>
      <c r="AF79" s="143">
        <f>AF73+1</f>
        <v>26</v>
      </c>
    </row>
    <row r="80" spans="2:32" ht="13.5" customHeight="1" thickTop="1" x14ac:dyDescent="0.1">
      <c r="B80" s="143"/>
      <c r="C80" s="144"/>
      <c r="D80" s="144"/>
      <c r="E80" s="144"/>
      <c r="F80" s="4">
        <f>IF(C75="","",IF(F75&gt;B75,1,0))</f>
        <v>1</v>
      </c>
      <c r="G80" s="4">
        <f>IF(C75="","",IF(F75&gt;B75,1,0))</f>
        <v>1</v>
      </c>
      <c r="H80" s="7">
        <f>IF(C75="","",IF(F75&gt;B75,1,0))</f>
        <v>1</v>
      </c>
      <c r="J80" s="81"/>
      <c r="K80" s="103">
        <f>IF(C81="","",IF(B81&gt;F81,1,0))</f>
        <v>1</v>
      </c>
      <c r="L80" s="56"/>
      <c r="M80" s="11">
        <f>IF(C69="","",IF(F69&gt;B69,1,0))</f>
        <v>0</v>
      </c>
      <c r="Q80" s="25"/>
      <c r="V80" s="102"/>
      <c r="W80" s="120"/>
      <c r="X80" s="84"/>
      <c r="Y80" s="4">
        <f>IF($AC75="","",IF($AB75&lt;$AF75,1,0))</f>
        <v>0</v>
      </c>
      <c r="Z80" s="43">
        <f>IF($AC75="","",IF($AB75&lt;$AF75,1,0))</f>
        <v>0</v>
      </c>
      <c r="AC80" s="144"/>
      <c r="AD80" s="144"/>
      <c r="AE80" s="144"/>
      <c r="AF80" s="143"/>
    </row>
    <row r="81" spans="2:32" ht="13.5" customHeight="1" x14ac:dyDescent="0.1">
      <c r="B81" s="143">
        <f>SUM(C81:C84)</f>
        <v>65</v>
      </c>
      <c r="C81" s="1">
        <v>17</v>
      </c>
      <c r="D81" s="2" t="s">
        <v>3</v>
      </c>
      <c r="E81" s="1">
        <v>11</v>
      </c>
      <c r="F81" s="143">
        <f>SUM(E81:E84)</f>
        <v>39</v>
      </c>
      <c r="G81" s="2"/>
      <c r="J81" s="82"/>
      <c r="K81" s="103">
        <f>IF(C81="","",IF(B81&gt;F81,1,0))</f>
        <v>1</v>
      </c>
      <c r="L81" s="53"/>
      <c r="M81" s="16"/>
      <c r="O81" s="156"/>
      <c r="P81" s="157" t="s">
        <v>6</v>
      </c>
      <c r="Q81" s="157"/>
      <c r="R81" s="157"/>
      <c r="S81" s="156"/>
      <c r="V81" s="102"/>
      <c r="W81" s="120"/>
      <c r="X81" s="84"/>
      <c r="AB81" s="143">
        <f>SUM(AC81:AC84)</f>
        <v>73</v>
      </c>
      <c r="AC81" s="1">
        <v>28</v>
      </c>
      <c r="AD81" s="2" t="s">
        <v>3</v>
      </c>
      <c r="AE81" s="1">
        <v>0</v>
      </c>
      <c r="AF81" s="143">
        <f>SUM(AE81:AE84)</f>
        <v>21</v>
      </c>
    </row>
    <row r="82" spans="2:32" ht="13.5" customHeight="1" thickBot="1" x14ac:dyDescent="0.15">
      <c r="B82" s="143"/>
      <c r="C82" s="1">
        <v>19</v>
      </c>
      <c r="D82" s="2" t="s">
        <v>3</v>
      </c>
      <c r="E82" s="1">
        <v>14</v>
      </c>
      <c r="F82" s="143"/>
      <c r="G82" s="2"/>
      <c r="J82" s="79">
        <f>IF(C81="","",IF(B81&gt;F81,1,0))</f>
        <v>1</v>
      </c>
      <c r="K82" s="118">
        <f>IF(J82="","",1)</f>
        <v>1</v>
      </c>
      <c r="L82" s="97">
        <f>IF(J82="","",1)</f>
        <v>1</v>
      </c>
      <c r="M82" s="4"/>
      <c r="O82" s="156"/>
      <c r="P82" s="157"/>
      <c r="Q82" s="157"/>
      <c r="R82" s="157"/>
      <c r="S82" s="156"/>
      <c r="V82" s="165"/>
      <c r="W82" s="125"/>
      <c r="X82" s="84"/>
      <c r="AB82" s="143"/>
      <c r="AC82" s="1">
        <v>16</v>
      </c>
      <c r="AD82" s="2" t="s">
        <v>3</v>
      </c>
      <c r="AE82" s="1">
        <v>6</v>
      </c>
      <c r="AF82" s="143"/>
    </row>
    <row r="83" spans="2:32" ht="13.5" customHeight="1" thickTop="1" x14ac:dyDescent="0.1">
      <c r="B83" s="143"/>
      <c r="C83" s="1">
        <v>12</v>
      </c>
      <c r="D83" s="2" t="s">
        <v>3</v>
      </c>
      <c r="E83" s="1">
        <v>11</v>
      </c>
      <c r="F83" s="143"/>
      <c r="G83" s="2"/>
      <c r="J83" s="7">
        <f>IF(C81="","",IF(F81&gt;B81,1,0))</f>
        <v>0</v>
      </c>
      <c r="K83" s="119"/>
      <c r="L83" s="16"/>
      <c r="M83" s="4"/>
      <c r="O83" s="156"/>
      <c r="P83" s="31"/>
      <c r="Q83" s="2"/>
      <c r="R83" s="13"/>
      <c r="S83" s="156"/>
      <c r="V83" s="84"/>
      <c r="W83" s="62"/>
      <c r="X83" s="58"/>
      <c r="AB83" s="143"/>
      <c r="AC83" s="1">
        <v>17</v>
      </c>
      <c r="AD83" s="2" t="s">
        <v>3</v>
      </c>
      <c r="AE83" s="1">
        <v>9</v>
      </c>
      <c r="AF83" s="143"/>
    </row>
    <row r="84" spans="2:32" ht="13.5" customHeight="1" x14ac:dyDescent="0.1">
      <c r="B84" s="143"/>
      <c r="C84" s="1">
        <v>17</v>
      </c>
      <c r="D84" s="2" t="s">
        <v>3</v>
      </c>
      <c r="E84" s="1">
        <v>3</v>
      </c>
      <c r="F84" s="143"/>
      <c r="G84" s="2"/>
      <c r="I84" s="13"/>
      <c r="J84" s="11"/>
      <c r="K84" s="50">
        <f>IF(C81="","",IF(F81&gt;B81,1,0))</f>
        <v>0</v>
      </c>
      <c r="L84" s="4"/>
      <c r="M84" s="20"/>
      <c r="O84" s="143">
        <f>SUM(P81:P87)</f>
        <v>0</v>
      </c>
      <c r="Q84" s="2" t="s">
        <v>3</v>
      </c>
      <c r="R84" s="13"/>
      <c r="S84" s="143">
        <f>SUM(R84:R87)</f>
        <v>0</v>
      </c>
      <c r="W84" s="62"/>
      <c r="X84" s="58"/>
      <c r="AB84" s="143"/>
      <c r="AC84" s="1">
        <v>12</v>
      </c>
      <c r="AD84" s="2" t="s">
        <v>3</v>
      </c>
      <c r="AE84" s="1">
        <v>6</v>
      </c>
      <c r="AF84" s="143"/>
    </row>
    <row r="85" spans="2:32" ht="13.5" customHeight="1" thickBot="1" x14ac:dyDescent="0.15">
      <c r="B85" s="143">
        <f>B79+1</f>
        <v>13</v>
      </c>
      <c r="C85" s="144" t="s">
        <v>21</v>
      </c>
      <c r="D85" s="144"/>
      <c r="E85" s="144"/>
      <c r="F85" s="91" t="str">
        <f>IF(C87="","",IF(B87&gt;F87,1,0))</f>
        <v/>
      </c>
      <c r="G85" s="90" t="str">
        <f>IF(C87="","",IF(B87&gt;F87,1,0))</f>
        <v/>
      </c>
      <c r="H85" s="92" t="str">
        <f>IF(C87="","",IF(B87&gt;F87,1,0))</f>
        <v/>
      </c>
      <c r="I85" s="93"/>
      <c r="J85" s="94"/>
      <c r="K85" s="50">
        <f>IF(C81="","",IF(F81&gt;B81,1,0))</f>
        <v>0</v>
      </c>
      <c r="L85" s="4"/>
      <c r="O85" s="143"/>
      <c r="Q85" s="2" t="s">
        <v>3</v>
      </c>
      <c r="R85" s="13"/>
      <c r="S85" s="143"/>
      <c r="W85" s="62"/>
      <c r="X85" s="86"/>
      <c r="Y85" s="87"/>
      <c r="Z85" s="92"/>
      <c r="AA85" s="92"/>
      <c r="AB85" s="95"/>
      <c r="AC85" s="144" t="s">
        <v>35</v>
      </c>
      <c r="AD85" s="144"/>
      <c r="AE85" s="144"/>
      <c r="AF85" s="143">
        <f>AF79+1</f>
        <v>27</v>
      </c>
    </row>
    <row r="86" spans="2:32" ht="13.5" customHeight="1" thickTop="1" x14ac:dyDescent="0.1">
      <c r="B86" s="143"/>
      <c r="C86" s="144"/>
      <c r="D86" s="144"/>
      <c r="E86" s="144"/>
      <c r="H86" s="78"/>
      <c r="I86" s="11" t="str">
        <f>IF(C87="","",IF(B87&gt;F87,1,0))</f>
        <v/>
      </c>
      <c r="J86" s="81"/>
      <c r="K86" s="11">
        <f>IF(C81="","",IF(F81&gt;B81,1,0))</f>
        <v>0</v>
      </c>
      <c r="L86" s="20"/>
      <c r="M86" s="24"/>
      <c r="N86" s="24"/>
      <c r="O86" s="143"/>
      <c r="Q86" s="2" t="s">
        <v>3</v>
      </c>
      <c r="R86" s="13"/>
      <c r="S86" s="143"/>
      <c r="X86" s="84"/>
      <c r="Y86" s="84"/>
      <c r="Z86" s="84"/>
      <c r="AA86" s="84"/>
      <c r="AB86" s="84"/>
      <c r="AC86" s="144"/>
      <c r="AD86" s="144"/>
      <c r="AE86" s="144"/>
      <c r="AF86" s="143"/>
    </row>
    <row r="87" spans="2:32" ht="13.5" customHeight="1" x14ac:dyDescent="0.1">
      <c r="B87" s="143"/>
      <c r="C87" s="1"/>
      <c r="D87" s="2"/>
      <c r="E87" s="1"/>
      <c r="F87" s="143"/>
      <c r="G87" s="2"/>
      <c r="I87" s="11" t="str">
        <f>IF(C87="","",IF(B87&gt;F87,1,0))</f>
        <v/>
      </c>
      <c r="J87" s="4"/>
      <c r="K87" s="11">
        <f>IF(C81="","",IF(F81&gt;B81,1,0))</f>
        <v>0</v>
      </c>
      <c r="L87" s="21"/>
      <c r="M87" s="24"/>
      <c r="N87" s="24"/>
      <c r="O87" s="143"/>
      <c r="Q87" s="2" t="s">
        <v>3</v>
      </c>
      <c r="R87" s="17"/>
      <c r="S87" s="143"/>
    </row>
    <row r="88" spans="2:32" ht="13.5" customHeight="1" x14ac:dyDescent="0.1">
      <c r="B88" s="143"/>
      <c r="C88" s="1"/>
      <c r="D88" s="2"/>
      <c r="E88" s="1"/>
      <c r="F88" s="143"/>
      <c r="G88" s="2"/>
      <c r="H88" s="7" t="str">
        <f>IF(C87="","",IF(B87&gt;F87,1,0))</f>
        <v/>
      </c>
      <c r="I88" s="11" t="str">
        <f>IF(H89="","",1)</f>
        <v/>
      </c>
      <c r="J88" s="4" t="str">
        <f>IF(H89="","",1)</f>
        <v/>
      </c>
      <c r="K88" s="11">
        <f>IF(C81="","",IF(F81&gt;B81,1,0))</f>
        <v>0</v>
      </c>
      <c r="L88" s="21"/>
      <c r="M88" s="24"/>
      <c r="N88" s="24"/>
    </row>
    <row r="89" spans="2:32" ht="13.5" customHeight="1" x14ac:dyDescent="0.1">
      <c r="B89" s="143"/>
      <c r="C89" s="1"/>
      <c r="D89" s="2"/>
      <c r="E89" s="1"/>
      <c r="F89" s="143"/>
      <c r="G89" s="2"/>
      <c r="H89" s="7" t="str">
        <f>IF(C87="","",IF(F87&gt;B87,1,0))</f>
        <v/>
      </c>
      <c r="J89" s="4"/>
      <c r="M89" s="24"/>
      <c r="N89" s="24"/>
    </row>
    <row r="90" spans="2:32" ht="13.5" customHeight="1" x14ac:dyDescent="0.1">
      <c r="B90" s="143"/>
      <c r="C90" s="1"/>
      <c r="D90" s="2"/>
      <c r="E90" s="1"/>
      <c r="F90" s="143"/>
      <c r="G90" s="2"/>
      <c r="I90" s="11" t="str">
        <f>IF(C87="","",IF(F87&gt;B87,1,0))</f>
        <v/>
      </c>
      <c r="J90" s="4"/>
      <c r="M90" s="25"/>
      <c r="N90" s="25"/>
    </row>
    <row r="91" spans="2:32" ht="13.5" customHeight="1" x14ac:dyDescent="0.1">
      <c r="B91" s="143"/>
      <c r="C91" s="143"/>
      <c r="D91" s="143"/>
      <c r="E91" s="143"/>
      <c r="I91" s="11" t="str">
        <f>IF(C87="","",IF(F87&gt;B87,1,0))</f>
        <v/>
      </c>
      <c r="J91" s="4"/>
      <c r="M91" s="25"/>
      <c r="N91" s="25"/>
    </row>
    <row r="92" spans="2:32" ht="13.5" customHeight="1" x14ac:dyDescent="0.1">
      <c r="B92" s="143"/>
      <c r="C92" s="143"/>
      <c r="D92" s="143"/>
      <c r="E92" s="143"/>
      <c r="F92" s="4"/>
      <c r="G92" s="4" t="str">
        <f>IF(C87="","",IF(F87&gt;B87,1,0))</f>
        <v/>
      </c>
      <c r="H92" s="7" t="str">
        <f>IF(C87="","",IF(F87&gt;B87,1,0))</f>
        <v/>
      </c>
      <c r="N92" s="27"/>
    </row>
  </sheetData>
  <mergeCells count="133">
    <mergeCell ref="B91:B92"/>
    <mergeCell ref="C91:E92"/>
    <mergeCell ref="B81:B84"/>
    <mergeCell ref="F81:F84"/>
    <mergeCell ref="O81:O83"/>
    <mergeCell ref="P81:R82"/>
    <mergeCell ref="S81:S83"/>
    <mergeCell ref="AB81:AB84"/>
    <mergeCell ref="AF81:AF84"/>
    <mergeCell ref="O84:O87"/>
    <mergeCell ref="S84:S87"/>
    <mergeCell ref="B85:B86"/>
    <mergeCell ref="C85:E86"/>
    <mergeCell ref="AC85:AE86"/>
    <mergeCell ref="AF85:AF86"/>
    <mergeCell ref="B87:B90"/>
    <mergeCell ref="F87:F90"/>
    <mergeCell ref="B73:B74"/>
    <mergeCell ref="C73:E74"/>
    <mergeCell ref="AC73:AE74"/>
    <mergeCell ref="AF73:AF74"/>
    <mergeCell ref="B75:B78"/>
    <mergeCell ref="F75:F78"/>
    <mergeCell ref="AB75:AB78"/>
    <mergeCell ref="AF75:AF78"/>
    <mergeCell ref="B79:B80"/>
    <mergeCell ref="C79:E80"/>
    <mergeCell ref="AC79:AE80"/>
    <mergeCell ref="AF79:AF80"/>
    <mergeCell ref="B63:B66"/>
    <mergeCell ref="F63:F66"/>
    <mergeCell ref="AB63:AB66"/>
    <mergeCell ref="AF63:AF66"/>
    <mergeCell ref="B67:B68"/>
    <mergeCell ref="C67:E68"/>
    <mergeCell ref="AC67:AE68"/>
    <mergeCell ref="AF67:AF68"/>
    <mergeCell ref="B69:B72"/>
    <mergeCell ref="F69:F72"/>
    <mergeCell ref="AB69:AB72"/>
    <mergeCell ref="AF69:AF72"/>
    <mergeCell ref="B57:B60"/>
    <mergeCell ref="F57:F60"/>
    <mergeCell ref="O57:S60"/>
    <mergeCell ref="AB57:AB60"/>
    <mergeCell ref="AF57:AF60"/>
    <mergeCell ref="B61:B62"/>
    <mergeCell ref="C61:E62"/>
    <mergeCell ref="AC61:AE62"/>
    <mergeCell ref="AF61:AF62"/>
    <mergeCell ref="B49:B50"/>
    <mergeCell ref="C49:E50"/>
    <mergeCell ref="AC49:AE50"/>
    <mergeCell ref="AF49:AF50"/>
    <mergeCell ref="B51:B54"/>
    <mergeCell ref="F51:F54"/>
    <mergeCell ref="AB51:AB54"/>
    <mergeCell ref="AF51:AF54"/>
    <mergeCell ref="B55:B56"/>
    <mergeCell ref="C55:E56"/>
    <mergeCell ref="P55:R56"/>
    <mergeCell ref="AC55:AE56"/>
    <mergeCell ref="AF55:AF56"/>
    <mergeCell ref="B43:B44"/>
    <mergeCell ref="C43:E44"/>
    <mergeCell ref="AC43:AE44"/>
    <mergeCell ref="AF43:AF44"/>
    <mergeCell ref="B45:B48"/>
    <mergeCell ref="F45:F48"/>
    <mergeCell ref="T45:U48"/>
    <mergeCell ref="AB45:AB48"/>
    <mergeCell ref="AF45:AF48"/>
    <mergeCell ref="B37:B38"/>
    <mergeCell ref="C37:E38"/>
    <mergeCell ref="O37:O38"/>
    <mergeCell ref="S37:S38"/>
    <mergeCell ref="AC37:AE38"/>
    <mergeCell ref="AF37:AF38"/>
    <mergeCell ref="B39:B42"/>
    <mergeCell ref="F39:F42"/>
    <mergeCell ref="O39:O42"/>
    <mergeCell ref="S39:S42"/>
    <mergeCell ref="AB39:AB42"/>
    <mergeCell ref="AF39:AF42"/>
    <mergeCell ref="B31:B32"/>
    <mergeCell ref="C31:E32"/>
    <mergeCell ref="O31:S34"/>
    <mergeCell ref="AC31:AE32"/>
    <mergeCell ref="AF31:AF32"/>
    <mergeCell ref="B33:B36"/>
    <mergeCell ref="F33:F36"/>
    <mergeCell ref="AB33:AB36"/>
    <mergeCell ref="AF33:AF36"/>
    <mergeCell ref="B20:B23"/>
    <mergeCell ref="F20:F23"/>
    <mergeCell ref="AB20:AB23"/>
    <mergeCell ref="AF20:AF23"/>
    <mergeCell ref="B25:B26"/>
    <mergeCell ref="C25:E26"/>
    <mergeCell ref="AC25:AE26"/>
    <mergeCell ref="AF25:AF26"/>
    <mergeCell ref="B27:B30"/>
    <mergeCell ref="F27:F30"/>
    <mergeCell ref="AB27:AB30"/>
    <mergeCell ref="AF27:AF30"/>
    <mergeCell ref="P29:R30"/>
    <mergeCell ref="B12:B13"/>
    <mergeCell ref="C12:E13"/>
    <mergeCell ref="AC12:AE13"/>
    <mergeCell ref="AF12:AF13"/>
    <mergeCell ref="B14:B17"/>
    <mergeCell ref="F14:F17"/>
    <mergeCell ref="AB14:AB17"/>
    <mergeCell ref="AF14:AF17"/>
    <mergeCell ref="B18:B19"/>
    <mergeCell ref="C18:E19"/>
    <mergeCell ref="AC18:AE19"/>
    <mergeCell ref="AF18:AF19"/>
    <mergeCell ref="B1:AF1"/>
    <mergeCell ref="L2:V2"/>
    <mergeCell ref="P4:R4"/>
    <mergeCell ref="B6:B7"/>
    <mergeCell ref="C6:E7"/>
    <mergeCell ref="AC6:AE7"/>
    <mergeCell ref="AF6:AF7"/>
    <mergeCell ref="B8:B11"/>
    <mergeCell ref="F8:F11"/>
    <mergeCell ref="AB8:AB11"/>
    <mergeCell ref="AF8:AF11"/>
    <mergeCell ref="U4:X4"/>
    <mergeCell ref="J4:M4"/>
    <mergeCell ref="Y4:AB4"/>
    <mergeCell ref="F4:I4"/>
  </mergeCells>
  <phoneticPr fontId="1"/>
  <pageMargins left="0.78740157480314965" right="0.78740157480314965" top="0.98425196850393692" bottom="0.98425196850393692" header="0.51181102362204722" footer="0.51181102362204722"/>
  <pageSetup paperSize="9" scale="56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autoPageBreaks="0"/>
  </sheetPr>
  <dimension ref="B1:AJ98"/>
  <sheetViews>
    <sheetView tabSelected="1" view="pageBreakPreview" topLeftCell="A39" zoomScale="70" zoomScaleSheetLayoutView="70" workbookViewId="0">
      <selection activeCell="AI38" sqref="AI38"/>
    </sheetView>
  </sheetViews>
  <sheetFormatPr defaultColWidth="8.86328125" defaultRowHeight="14.65" customHeight="1" x14ac:dyDescent="0.1"/>
  <cols>
    <col min="2" max="2" width="5.1796875" customWidth="1"/>
    <col min="3" max="3" width="4.49609375" customWidth="1"/>
    <col min="4" max="4" width="2.453125" customWidth="1"/>
    <col min="5" max="5" width="4.49609375" bestFit="1" customWidth="1"/>
    <col min="6" max="6" width="5.1796875" customWidth="1"/>
    <col min="7" max="7" width="4.90625" customWidth="1"/>
    <col min="8" max="8" width="4.90625" style="1" customWidth="1"/>
    <col min="9" max="14" width="4.90625" customWidth="1"/>
    <col min="15" max="15" width="7.6328125" customWidth="1"/>
    <col min="16" max="16" width="5.99609375" customWidth="1"/>
    <col min="17" max="17" width="4.49609375" customWidth="1"/>
    <col min="18" max="18" width="5.99609375" customWidth="1"/>
    <col min="19" max="19" width="7.6328125" customWidth="1"/>
    <col min="20" max="27" width="4.90625" customWidth="1"/>
    <col min="28" max="28" width="5.1796875" customWidth="1"/>
    <col min="29" max="29" width="4.49609375" customWidth="1"/>
    <col min="30" max="30" width="2.453125" customWidth="1"/>
    <col min="31" max="31" width="4.49609375" bestFit="1" customWidth="1"/>
    <col min="32" max="32" width="5.1796875" customWidth="1"/>
  </cols>
  <sheetData>
    <row r="1" spans="2:36" ht="21" x14ac:dyDescent="0.1">
      <c r="B1" s="126" t="str">
        <f>男子!B1</f>
        <v>令和７年度松山市新人体育大会　バスケットボール競技</v>
      </c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  <c r="R1" s="127"/>
      <c r="S1" s="127"/>
      <c r="T1" s="127"/>
      <c r="U1" s="127"/>
      <c r="V1" s="127"/>
      <c r="W1" s="127"/>
      <c r="X1" s="127"/>
      <c r="Y1" s="127"/>
      <c r="Z1" s="127"/>
      <c r="AA1" s="127"/>
      <c r="AB1" s="127"/>
      <c r="AC1" s="127"/>
      <c r="AD1" s="127"/>
      <c r="AE1" s="127"/>
      <c r="AF1" s="127"/>
    </row>
    <row r="2" spans="2:36" ht="14.25" x14ac:dyDescent="0.1">
      <c r="I2" s="2"/>
      <c r="J2" s="2"/>
      <c r="K2" s="2"/>
      <c r="L2" s="128" t="str">
        <f>男子!L2</f>
        <v>期日：令和７年10月15日（水）・16日（木）・17日（金）</v>
      </c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2"/>
      <c r="X2" s="2"/>
      <c r="Y2" s="2"/>
      <c r="Z2" s="2"/>
      <c r="AA2" s="2"/>
      <c r="AB2" s="2"/>
      <c r="AC2" s="2"/>
    </row>
    <row r="3" spans="2:36" ht="14.25" x14ac:dyDescent="0.1">
      <c r="I3" s="2"/>
      <c r="J3" s="2"/>
      <c r="K3" s="2"/>
      <c r="L3" s="18" t="str">
        <f>男子!L3</f>
        <v>場所：松山市総合コミュニティセンター、北条スポーツセンター</v>
      </c>
      <c r="M3" s="18"/>
      <c r="N3" s="18"/>
      <c r="O3" s="18"/>
      <c r="P3" s="18"/>
      <c r="Q3" s="18"/>
      <c r="R3" s="18"/>
      <c r="S3" s="18"/>
      <c r="T3" s="18"/>
      <c r="U3" s="18"/>
      <c r="V3" s="18"/>
      <c r="W3" s="2"/>
      <c r="X3" s="2"/>
      <c r="Y3" s="2"/>
      <c r="Z3" s="2"/>
      <c r="AA3" s="2"/>
      <c r="AB3" s="2"/>
      <c r="AC3" s="2"/>
    </row>
    <row r="4" spans="2:36" ht="13.5" customHeight="1" x14ac:dyDescent="0.1">
      <c r="F4" s="129">
        <f>男子!F4</f>
        <v>44484</v>
      </c>
      <c r="G4" s="129"/>
      <c r="H4" s="129"/>
      <c r="I4" s="129"/>
      <c r="J4" s="129">
        <f>男子!J4</f>
        <v>44485</v>
      </c>
      <c r="K4" s="129"/>
      <c r="L4" s="129"/>
      <c r="M4" s="129"/>
      <c r="N4" s="10"/>
      <c r="O4" s="10"/>
      <c r="P4" s="129">
        <f>男子!P4</f>
        <v>44486</v>
      </c>
      <c r="Q4" s="129"/>
      <c r="R4" s="129"/>
      <c r="S4" s="10"/>
      <c r="T4" s="10"/>
      <c r="U4" s="129">
        <f>J4</f>
        <v>44485</v>
      </c>
      <c r="V4" s="129"/>
      <c r="W4" s="129"/>
      <c r="X4" s="129"/>
      <c r="Y4" s="129">
        <f>F4</f>
        <v>44484</v>
      </c>
      <c r="Z4" s="129"/>
      <c r="AA4" s="129"/>
      <c r="AB4" s="129"/>
      <c r="AI4" s="2" t="s">
        <v>1</v>
      </c>
      <c r="AJ4" s="2" t="s">
        <v>2</v>
      </c>
    </row>
    <row r="5" spans="2:36" ht="13.5" customHeight="1" x14ac:dyDescent="0.1">
      <c r="AI5" s="2"/>
      <c r="AJ5" s="2"/>
    </row>
    <row r="6" spans="2:36" ht="13.5" customHeight="1" thickBot="1" x14ac:dyDescent="0.15">
      <c r="B6" s="150">
        <v>1</v>
      </c>
      <c r="C6" s="158" t="s">
        <v>36</v>
      </c>
      <c r="D6" s="137"/>
      <c r="E6" s="138"/>
      <c r="F6" s="86"/>
      <c r="G6" s="87"/>
      <c r="H6" s="88"/>
      <c r="I6" s="89"/>
      <c r="J6" s="90"/>
      <c r="K6" s="11">
        <f>IF(C8="","",IF(B8&gt;F8,1,0))</f>
        <v>0</v>
      </c>
      <c r="L6" s="11"/>
      <c r="M6" s="11"/>
      <c r="N6" s="13"/>
      <c r="R6" s="13"/>
      <c r="X6" s="87"/>
      <c r="Y6" s="87"/>
      <c r="Z6" s="87"/>
      <c r="AA6" s="87"/>
      <c r="AB6" s="96"/>
      <c r="AC6" s="137" t="s">
        <v>38</v>
      </c>
      <c r="AD6" s="137"/>
      <c r="AE6" s="138"/>
      <c r="AF6" s="142">
        <v>12</v>
      </c>
      <c r="AI6" s="3">
        <v>8</v>
      </c>
      <c r="AJ6" s="40"/>
    </row>
    <row r="7" spans="2:36" ht="13.5" customHeight="1" thickTop="1" x14ac:dyDescent="0.1">
      <c r="B7" s="150"/>
      <c r="C7" s="139"/>
      <c r="D7" s="140"/>
      <c r="E7" s="140"/>
      <c r="F7" s="65"/>
      <c r="G7" s="81"/>
      <c r="H7" s="7"/>
      <c r="J7" s="15"/>
      <c r="K7" s="14">
        <f>IF(C8="","",IF(B8&gt;F8,1,0))</f>
        <v>0</v>
      </c>
      <c r="L7" s="4"/>
      <c r="M7" s="4"/>
      <c r="R7" s="13"/>
      <c r="W7" s="120"/>
      <c r="X7" s="84"/>
      <c r="Z7" s="4"/>
      <c r="AA7" s="4"/>
      <c r="AB7" s="52"/>
      <c r="AC7" s="139"/>
      <c r="AD7" s="140"/>
      <c r="AE7" s="141"/>
      <c r="AF7" s="142"/>
      <c r="AI7" s="3">
        <v>9</v>
      </c>
      <c r="AJ7" s="40"/>
    </row>
    <row r="8" spans="2:36" ht="13.5" customHeight="1" x14ac:dyDescent="0.1">
      <c r="B8" s="143">
        <f>SUM(C8:C11)</f>
        <v>27</v>
      </c>
      <c r="C8" s="1">
        <v>2</v>
      </c>
      <c r="D8" s="2" t="s">
        <v>3</v>
      </c>
      <c r="E8" s="1">
        <v>20</v>
      </c>
      <c r="F8" s="143">
        <f>SUM(E8:E11)</f>
        <v>57</v>
      </c>
      <c r="G8" s="2"/>
      <c r="J8" s="15"/>
      <c r="K8" s="14">
        <f>IF(C8="","",IF(B8&gt;F8,1,0))</f>
        <v>0</v>
      </c>
      <c r="L8" s="4"/>
      <c r="M8" s="4"/>
      <c r="W8" s="120"/>
      <c r="X8" s="84"/>
      <c r="AB8" s="143">
        <f>SUM(AC8:AC11)</f>
        <v>45</v>
      </c>
      <c r="AC8" s="1">
        <v>12</v>
      </c>
      <c r="AD8" s="2" t="s">
        <v>3</v>
      </c>
      <c r="AE8" s="1">
        <v>7</v>
      </c>
      <c r="AF8" s="143">
        <f>SUM(AE8:AE11)</f>
        <v>38</v>
      </c>
      <c r="AI8" s="3">
        <v>10</v>
      </c>
      <c r="AJ8" s="40"/>
    </row>
    <row r="9" spans="2:36" ht="13.5" customHeight="1" thickBot="1" x14ac:dyDescent="0.15">
      <c r="B9" s="143"/>
      <c r="C9" s="1">
        <v>11</v>
      </c>
      <c r="D9" s="2" t="s">
        <v>3</v>
      </c>
      <c r="E9" s="1">
        <v>17</v>
      </c>
      <c r="F9" s="143"/>
      <c r="G9" s="2"/>
      <c r="J9" s="15">
        <f>IF(C8="","",IF(B8&gt;F8,1,0))</f>
        <v>0</v>
      </c>
      <c r="K9" s="114">
        <f>IF(J9="","",1)</f>
        <v>1</v>
      </c>
      <c r="L9" s="90">
        <f>IF(J9="","",1)</f>
        <v>1</v>
      </c>
      <c r="M9" s="4"/>
      <c r="V9" s="87"/>
      <c r="W9" s="124"/>
      <c r="X9" s="84"/>
      <c r="AB9" s="143"/>
      <c r="AC9" s="1">
        <v>9</v>
      </c>
      <c r="AD9" s="2" t="s">
        <v>3</v>
      </c>
      <c r="AE9" s="1">
        <v>4</v>
      </c>
      <c r="AF9" s="143"/>
      <c r="AI9" s="3">
        <v>11</v>
      </c>
      <c r="AJ9" s="40"/>
    </row>
    <row r="10" spans="2:36" ht="13.5" customHeight="1" thickTop="1" x14ac:dyDescent="0.1">
      <c r="B10" s="143"/>
      <c r="C10" s="1">
        <v>2</v>
      </c>
      <c r="D10" s="2" t="s">
        <v>3</v>
      </c>
      <c r="E10" s="1">
        <v>8</v>
      </c>
      <c r="F10" s="143"/>
      <c r="G10" s="2"/>
      <c r="J10" s="81">
        <f>IF(C8="","",IF(F8&gt;B8,1,0))</f>
        <v>1</v>
      </c>
      <c r="K10" s="113"/>
      <c r="L10" s="15"/>
      <c r="M10" s="11">
        <f>IF(C20="","",IF(B20&gt;F20,1,0))</f>
        <v>0</v>
      </c>
      <c r="V10" s="65"/>
      <c r="W10" s="52"/>
      <c r="X10" s="60"/>
      <c r="AB10" s="143"/>
      <c r="AC10" s="1">
        <v>17</v>
      </c>
      <c r="AD10" s="2" t="s">
        <v>3</v>
      </c>
      <c r="AE10" s="1">
        <v>10</v>
      </c>
      <c r="AF10" s="143"/>
      <c r="AI10" s="3">
        <v>12</v>
      </c>
      <c r="AJ10" s="40"/>
    </row>
    <row r="11" spans="2:36" ht="13.5" customHeight="1" x14ac:dyDescent="0.1">
      <c r="B11" s="143"/>
      <c r="C11" s="1">
        <v>12</v>
      </c>
      <c r="D11" s="2" t="s">
        <v>3</v>
      </c>
      <c r="E11" s="1">
        <v>12</v>
      </c>
      <c r="F11" s="143"/>
      <c r="G11" s="2"/>
      <c r="I11" s="13"/>
      <c r="J11" s="80"/>
      <c r="K11" s="103">
        <f>IF(C8="","",IF(F8&gt;B8,1,0))</f>
        <v>1</v>
      </c>
      <c r="L11" s="15"/>
      <c r="M11" s="11">
        <f>IF(C20="","",IF(B20&gt;F20,1,0))</f>
        <v>0</v>
      </c>
      <c r="P11" s="13"/>
      <c r="Q11" s="13"/>
      <c r="V11" s="58"/>
      <c r="X11" s="60"/>
      <c r="AB11" s="143"/>
      <c r="AC11" s="1">
        <v>7</v>
      </c>
      <c r="AD11" s="2" t="s">
        <v>3</v>
      </c>
      <c r="AE11" s="1">
        <v>17</v>
      </c>
      <c r="AF11" s="143"/>
      <c r="AI11" s="3">
        <v>13</v>
      </c>
      <c r="AJ11" s="40"/>
    </row>
    <row r="12" spans="2:36" ht="13.5" customHeight="1" thickBot="1" x14ac:dyDescent="0.15">
      <c r="B12" s="143">
        <f>B6+1</f>
        <v>2</v>
      </c>
      <c r="C12" s="144" t="s">
        <v>44</v>
      </c>
      <c r="D12" s="144"/>
      <c r="E12" s="144"/>
      <c r="F12" s="91">
        <f>IF(C14="","",IF(B14&gt;F14,1,0))</f>
        <v>1</v>
      </c>
      <c r="G12" s="90">
        <f>IF(C14="","",IF(B14&gt;F14,1,0))</f>
        <v>1</v>
      </c>
      <c r="H12" s="92">
        <f>IF(C14="","",IF(B14&gt;F14,1,0))</f>
        <v>1</v>
      </c>
      <c r="I12" s="13"/>
      <c r="J12" s="80"/>
      <c r="K12" s="103">
        <f>IF(C8="","",IF(F8&gt;B8,1,0))</f>
        <v>1</v>
      </c>
      <c r="L12" s="15"/>
      <c r="M12" s="11">
        <f>IF(C20="","",IF(B20&gt;F20,1,0))</f>
        <v>0</v>
      </c>
      <c r="P12" s="13"/>
      <c r="Q12" s="13"/>
      <c r="V12" s="58"/>
      <c r="X12" s="58"/>
      <c r="Z12" s="44">
        <f>IF(AC14="","",IF(AB14&gt;AF14,1,0))</f>
        <v>0</v>
      </c>
      <c r="AA12" s="44">
        <f>IF(AC14="","",IF(AB14&gt;AF14,1,0))</f>
        <v>0</v>
      </c>
      <c r="AB12" s="57">
        <f>IF(AC14="","",IF(AB14&gt;AF14,1,0))</f>
        <v>0</v>
      </c>
      <c r="AC12" s="159" t="s">
        <v>23</v>
      </c>
      <c r="AD12" s="160"/>
      <c r="AE12" s="160"/>
      <c r="AF12" s="143">
        <f>AF6+1</f>
        <v>13</v>
      </c>
      <c r="AI12" s="3">
        <v>15</v>
      </c>
      <c r="AJ12" s="40"/>
    </row>
    <row r="13" spans="2:36" ht="13.5" customHeight="1" thickTop="1" x14ac:dyDescent="0.1">
      <c r="B13" s="143"/>
      <c r="C13" s="144"/>
      <c r="D13" s="144"/>
      <c r="E13" s="144"/>
      <c r="I13" s="103">
        <f>IF(C14="","",IF(B14&gt;F14,1,0))</f>
        <v>1</v>
      </c>
      <c r="J13" s="81"/>
      <c r="K13" s="103">
        <f>IF(C8="","",IF(F8&gt;B8,1,0))</f>
        <v>1</v>
      </c>
      <c r="L13" s="15"/>
      <c r="M13" s="11">
        <f>IF(C20="","",IF(B20&gt;F20,1,0))</f>
        <v>0</v>
      </c>
      <c r="V13" s="58"/>
      <c r="X13" s="58"/>
      <c r="Y13" s="62"/>
      <c r="AC13" s="160"/>
      <c r="AD13" s="160"/>
      <c r="AE13" s="160"/>
      <c r="AF13" s="143"/>
      <c r="AI13" s="3">
        <v>16</v>
      </c>
      <c r="AJ13" s="40"/>
    </row>
    <row r="14" spans="2:36" ht="13.5" customHeight="1" x14ac:dyDescent="0.1">
      <c r="B14" s="143">
        <f>SUM(C14:C17)</f>
        <v>64</v>
      </c>
      <c r="C14" s="1">
        <v>18</v>
      </c>
      <c r="D14" s="2" t="s">
        <v>3</v>
      </c>
      <c r="E14" s="1">
        <v>8</v>
      </c>
      <c r="F14" s="143">
        <f>SUM(E14:E17)</f>
        <v>30</v>
      </c>
      <c r="G14" s="2"/>
      <c r="I14" s="103">
        <f>IF(C14="","",IF(B14&gt;F14,1,0))</f>
        <v>1</v>
      </c>
      <c r="J14" s="81"/>
      <c r="K14" s="103">
        <f>IF(C8="","",IF(F8&gt;B8,1,0))</f>
        <v>1</v>
      </c>
      <c r="L14" s="15"/>
      <c r="M14" s="11">
        <f>IF(C20="","",IF(B20&gt;F20,1,0))</f>
        <v>0</v>
      </c>
      <c r="R14" s="28"/>
      <c r="V14" s="58"/>
      <c r="X14" s="58"/>
      <c r="Y14" s="62"/>
      <c r="AB14" s="143">
        <f>SUM(AC14:AC17)</f>
        <v>29</v>
      </c>
      <c r="AC14" s="1">
        <v>13</v>
      </c>
      <c r="AD14" s="2" t="s">
        <v>3</v>
      </c>
      <c r="AE14" s="1">
        <v>16</v>
      </c>
      <c r="AF14" s="143">
        <f>SUM(AE14:AE17)</f>
        <v>57</v>
      </c>
      <c r="AI14" s="3">
        <v>17</v>
      </c>
      <c r="AJ14" s="40"/>
    </row>
    <row r="15" spans="2:36" ht="13.5" customHeight="1" thickBot="1" x14ac:dyDescent="0.15">
      <c r="B15" s="143"/>
      <c r="C15" s="1">
        <v>21</v>
      </c>
      <c r="D15" s="2" t="s">
        <v>3</v>
      </c>
      <c r="E15" s="1">
        <v>10</v>
      </c>
      <c r="F15" s="143"/>
      <c r="G15" s="2"/>
      <c r="H15" s="7">
        <f>IF(C14="","",IF(B14&gt;F14,1,0))</f>
        <v>1</v>
      </c>
      <c r="I15" s="104">
        <f>IF(H16="","",1)</f>
        <v>1</v>
      </c>
      <c r="J15" s="90">
        <f>IF(H16="","",1)</f>
        <v>1</v>
      </c>
      <c r="K15" s="103">
        <f>IF(C8="","",IF(F8&gt;B8,1,0))</f>
        <v>1</v>
      </c>
      <c r="L15" s="15"/>
      <c r="M15" s="11">
        <f>IF(C20="","",IF(B20&gt;F20,1,0))</f>
        <v>0</v>
      </c>
      <c r="V15" s="58"/>
      <c r="X15" s="86"/>
      <c r="Y15" s="101"/>
      <c r="Z15" s="35">
        <f>IF(AC14="","",IF(AB14&gt;AF14,1,0))</f>
        <v>0</v>
      </c>
      <c r="AB15" s="143"/>
      <c r="AC15" s="1">
        <v>9</v>
      </c>
      <c r="AD15" s="2" t="s">
        <v>3</v>
      </c>
      <c r="AE15" s="1">
        <v>5</v>
      </c>
      <c r="AF15" s="143"/>
      <c r="AI15" s="3">
        <v>18</v>
      </c>
      <c r="AJ15" s="40"/>
    </row>
    <row r="16" spans="2:36" ht="13.5" customHeight="1" thickTop="1" x14ac:dyDescent="0.1">
      <c r="B16" s="143"/>
      <c r="C16" s="1">
        <v>14</v>
      </c>
      <c r="D16" s="2" t="s">
        <v>3</v>
      </c>
      <c r="E16" s="1">
        <v>2</v>
      </c>
      <c r="F16" s="143"/>
      <c r="G16" s="2"/>
      <c r="H16" s="54">
        <f>IF(C14="","",IF(F14&gt;B14,1,0))</f>
        <v>0</v>
      </c>
      <c r="J16" s="4"/>
      <c r="K16" s="4"/>
      <c r="L16" s="15"/>
      <c r="M16" s="11">
        <f>IF(C20="","",IF(B20&gt;F20,1,0))</f>
        <v>0</v>
      </c>
      <c r="V16" s="58"/>
      <c r="X16" s="4"/>
      <c r="Y16" s="81"/>
      <c r="Z16" s="108">
        <f>IF(AC14="","",IF(AB14&lt;AF14,1,0))</f>
        <v>1</v>
      </c>
      <c r="AB16" s="143"/>
      <c r="AC16" s="1">
        <v>2</v>
      </c>
      <c r="AD16" s="2" t="s">
        <v>3</v>
      </c>
      <c r="AE16" s="1">
        <v>16</v>
      </c>
      <c r="AF16" s="143"/>
      <c r="AI16" s="3">
        <v>19</v>
      </c>
      <c r="AJ16" s="40"/>
    </row>
    <row r="17" spans="2:36" ht="13.5" customHeight="1" x14ac:dyDescent="0.1">
      <c r="B17" s="143"/>
      <c r="C17" s="1">
        <v>11</v>
      </c>
      <c r="D17" s="2" t="s">
        <v>3</v>
      </c>
      <c r="E17" s="1">
        <v>10</v>
      </c>
      <c r="F17" s="143"/>
      <c r="G17" s="2"/>
      <c r="H17" s="67"/>
      <c r="I17" s="11">
        <f>IF(C14="","",IF(F14&gt;B14,1,0))</f>
        <v>0</v>
      </c>
      <c r="J17" s="4"/>
      <c r="K17" s="4"/>
      <c r="L17" s="15"/>
      <c r="M17" s="11">
        <f>IF(C20="","",IF(B20&gt;F20,1,0))</f>
        <v>0</v>
      </c>
      <c r="V17" s="58"/>
      <c r="Y17" s="84"/>
      <c r="Z17" s="102"/>
      <c r="AB17" s="143"/>
      <c r="AC17" s="1">
        <v>5</v>
      </c>
      <c r="AD17" s="2" t="s">
        <v>3</v>
      </c>
      <c r="AE17" s="1">
        <v>20</v>
      </c>
      <c r="AF17" s="143"/>
      <c r="AI17" s="3">
        <v>20</v>
      </c>
      <c r="AJ17" s="40"/>
    </row>
    <row r="18" spans="2:36" ht="13.5" customHeight="1" thickBot="1" x14ac:dyDescent="0.15">
      <c r="B18" s="143">
        <f>B12+1</f>
        <v>3</v>
      </c>
      <c r="C18" s="144" t="s">
        <v>31</v>
      </c>
      <c r="D18" s="144"/>
      <c r="E18" s="144"/>
      <c r="F18" s="59"/>
      <c r="G18" s="45"/>
      <c r="H18" s="71"/>
      <c r="I18" s="11">
        <f>IF(C14="","",IF(F14&gt;B14,1,0))</f>
        <v>0</v>
      </c>
      <c r="J18" s="4"/>
      <c r="K18" s="4"/>
      <c r="L18" s="15"/>
      <c r="M18" s="11">
        <f>IF(C20="","",IF(B20&gt;F20,1,0))</f>
        <v>0</v>
      </c>
      <c r="V18" s="58"/>
      <c r="Y18" s="84"/>
      <c r="Z18" s="110"/>
      <c r="AA18" s="87"/>
      <c r="AB18" s="96"/>
      <c r="AC18" s="144" t="s">
        <v>24</v>
      </c>
      <c r="AD18" s="144"/>
      <c r="AE18" s="144"/>
      <c r="AF18" s="143">
        <f>AF12+1</f>
        <v>14</v>
      </c>
      <c r="AI18" s="3">
        <v>22</v>
      </c>
      <c r="AJ18" s="40"/>
    </row>
    <row r="19" spans="2:36" ht="13.5" customHeight="1" thickTop="1" x14ac:dyDescent="0.1">
      <c r="B19" s="143"/>
      <c r="C19" s="144"/>
      <c r="D19" s="144"/>
      <c r="E19" s="144"/>
      <c r="F19" s="4">
        <f>IF(C14="","",IF(F14&gt;B14,1,0))</f>
        <v>0</v>
      </c>
      <c r="G19" s="4">
        <f>IF(C14="","",IF(F14&gt;B14,1,0))</f>
        <v>0</v>
      </c>
      <c r="H19" s="7">
        <f>IF(C14="","",IF(F14&gt;B14,1,0))</f>
        <v>0</v>
      </c>
      <c r="J19" s="4"/>
      <c r="K19" s="4"/>
      <c r="L19" s="15"/>
      <c r="M19" s="11">
        <f>IF(C20="","",IF(B20&gt;F20,1,0))</f>
        <v>0</v>
      </c>
      <c r="P19" s="28"/>
      <c r="Q19" s="28"/>
      <c r="V19" s="58"/>
      <c r="Z19" s="4">
        <f>IF(AC14="","",IF(AB14&lt;AF14,1,0))</f>
        <v>1</v>
      </c>
      <c r="AA19" s="4">
        <f>IF(AC14="","",IF(AB14&lt;AF14,1,0))</f>
        <v>1</v>
      </c>
      <c r="AB19" s="52">
        <f>IF(AC14="","",IF(AB14&lt;AF14,1,0))</f>
        <v>1</v>
      </c>
      <c r="AC19" s="144"/>
      <c r="AD19" s="144"/>
      <c r="AE19" s="144"/>
      <c r="AF19" s="143"/>
      <c r="AI19" s="3">
        <v>23</v>
      </c>
      <c r="AJ19" s="40"/>
    </row>
    <row r="20" spans="2:36" ht="13.5" customHeight="1" x14ac:dyDescent="0.1">
      <c r="B20" s="143">
        <f>SUM(C20:C23)</f>
        <v>48</v>
      </c>
      <c r="C20" s="1">
        <v>13</v>
      </c>
      <c r="D20" s="2" t="s">
        <v>3</v>
      </c>
      <c r="E20" s="1">
        <v>19</v>
      </c>
      <c r="F20" s="143">
        <f>SUM(E20:E23)</f>
        <v>72</v>
      </c>
      <c r="G20" s="2"/>
      <c r="J20" s="4"/>
      <c r="K20" s="4"/>
      <c r="L20" s="15"/>
      <c r="M20" s="11">
        <f>IF(C20="","",IF(B20&gt;F20,1,0))</f>
        <v>0</v>
      </c>
      <c r="V20" s="58"/>
      <c r="AB20" s="143">
        <f>SUM(AC20:AC23)</f>
        <v>36</v>
      </c>
      <c r="AC20" s="1">
        <v>8</v>
      </c>
      <c r="AD20" s="2" t="s">
        <v>3</v>
      </c>
      <c r="AE20" s="1">
        <v>18</v>
      </c>
      <c r="AF20" s="143">
        <f>SUM(AE20:AE23)</f>
        <v>67</v>
      </c>
      <c r="AI20" s="3">
        <v>24</v>
      </c>
      <c r="AJ20" s="40"/>
    </row>
    <row r="21" spans="2:36" ht="13.5" customHeight="1" thickBot="1" x14ac:dyDescent="0.15">
      <c r="B21" s="143"/>
      <c r="C21" s="1">
        <v>12</v>
      </c>
      <c r="D21" s="2" t="s">
        <v>3</v>
      </c>
      <c r="E21" s="1">
        <v>16</v>
      </c>
      <c r="F21" s="143"/>
      <c r="G21" s="2"/>
      <c r="J21" s="4"/>
      <c r="K21" s="4"/>
      <c r="L21" s="15">
        <f>IF(C20="","",IF(B20&gt;F20,1,0))</f>
        <v>0</v>
      </c>
      <c r="M21" s="114">
        <f>IF(L21="","",1)</f>
        <v>1</v>
      </c>
      <c r="N21" s="90">
        <f>IF(L21="","",1)</f>
        <v>1</v>
      </c>
      <c r="O21" s="4"/>
      <c r="T21" s="87"/>
      <c r="U21" s="87"/>
      <c r="V21" s="58"/>
      <c r="AB21" s="143"/>
      <c r="AC21" s="1">
        <v>7</v>
      </c>
      <c r="AD21" s="2" t="s">
        <v>3</v>
      </c>
      <c r="AE21" s="1">
        <v>21</v>
      </c>
      <c r="AF21" s="143"/>
      <c r="AI21" s="3">
        <v>25</v>
      </c>
      <c r="AJ21" s="40"/>
    </row>
    <row r="22" spans="2:36" ht="13.5" customHeight="1" thickTop="1" x14ac:dyDescent="0.1">
      <c r="B22" s="143"/>
      <c r="C22" s="1">
        <v>15</v>
      </c>
      <c r="D22" s="2" t="s">
        <v>3</v>
      </c>
      <c r="E22" s="1">
        <v>24</v>
      </c>
      <c r="F22" s="143"/>
      <c r="G22" s="2"/>
      <c r="J22" s="4"/>
      <c r="K22" s="4"/>
      <c r="L22" s="122">
        <f>IF(C20="","",IF(F20&gt;B20,1,0))</f>
        <v>1</v>
      </c>
      <c r="M22" s="81"/>
      <c r="N22" s="52"/>
      <c r="T22" s="65" t="str">
        <f>IF(V23="","",1)</f>
        <v/>
      </c>
      <c r="U22" s="81"/>
      <c r="V22" s="102"/>
      <c r="AB22" s="143"/>
      <c r="AC22" s="1">
        <v>8</v>
      </c>
      <c r="AD22" s="2" t="s">
        <v>3</v>
      </c>
      <c r="AE22" s="1">
        <v>12</v>
      </c>
      <c r="AF22" s="143"/>
      <c r="AI22" s="3">
        <v>26</v>
      </c>
      <c r="AJ22" s="40"/>
    </row>
    <row r="23" spans="2:36" ht="13.5" customHeight="1" x14ac:dyDescent="0.1">
      <c r="B23" s="143"/>
      <c r="C23" s="1">
        <v>8</v>
      </c>
      <c r="D23" s="2" t="s">
        <v>3</v>
      </c>
      <c r="E23" s="1">
        <v>13</v>
      </c>
      <c r="F23" s="143"/>
      <c r="G23" s="2"/>
      <c r="I23" s="13"/>
      <c r="J23" s="11"/>
      <c r="K23" s="11"/>
      <c r="L23" s="122"/>
      <c r="M23" s="80">
        <f>IF(C20="","",IF(F20&gt;B20,1,0))</f>
        <v>1</v>
      </c>
      <c r="N23" s="52"/>
      <c r="T23" s="58"/>
      <c r="V23" s="102"/>
      <c r="AB23" s="143"/>
      <c r="AC23" s="1">
        <v>13</v>
      </c>
      <c r="AD23" s="2" t="s">
        <v>3</v>
      </c>
      <c r="AE23" s="1">
        <v>16</v>
      </c>
      <c r="AF23" s="143"/>
      <c r="AI23" s="3">
        <v>27</v>
      </c>
      <c r="AJ23" s="40"/>
    </row>
    <row r="24" spans="2:36" ht="13.5" customHeight="1" x14ac:dyDescent="0.1">
      <c r="B24" s="143">
        <f>B18+1</f>
        <v>4</v>
      </c>
      <c r="C24" s="144" t="s">
        <v>13</v>
      </c>
      <c r="D24" s="144"/>
      <c r="E24" s="144"/>
      <c r="F24" s="42">
        <f>IF(C26="","",IF(B26&gt;F26,1,0))</f>
        <v>0</v>
      </c>
      <c r="G24" s="44">
        <f>IF(C26="","",IF(B26&gt;F26,1,0))</f>
        <v>0</v>
      </c>
      <c r="H24" s="47">
        <f>IF(C26="","",IF(B26&gt;F26,1,0))</f>
        <v>0</v>
      </c>
      <c r="I24" s="76"/>
      <c r="J24" s="49"/>
      <c r="K24" s="11"/>
      <c r="L24" s="122"/>
      <c r="M24" s="80">
        <f>IF(C20="","",IF(F20&gt;B20,1,0))</f>
        <v>1</v>
      </c>
      <c r="N24" s="52"/>
      <c r="T24" s="69"/>
      <c r="V24" s="163"/>
      <c r="W24" s="2"/>
      <c r="Z24" s="4">
        <f>IF(AC26="","",IF(AB26&gt;AF26,1,0))</f>
        <v>0</v>
      </c>
      <c r="AA24" s="4">
        <f>IF(AC26="","",IF(AB26&gt;AF26,1,0))</f>
        <v>0</v>
      </c>
      <c r="AB24" s="53">
        <f>IF(AC26="","",IF(AB26&gt;AF26,1,0))</f>
        <v>0</v>
      </c>
      <c r="AC24" s="144" t="s">
        <v>19</v>
      </c>
      <c r="AD24" s="144"/>
      <c r="AE24" s="144"/>
      <c r="AF24" s="143">
        <f>AF18+1</f>
        <v>15</v>
      </c>
      <c r="AI24" s="3">
        <v>29</v>
      </c>
      <c r="AJ24" s="40"/>
    </row>
    <row r="25" spans="2:36" ht="13.5" customHeight="1" x14ac:dyDescent="0.1">
      <c r="B25" s="143"/>
      <c r="C25" s="144"/>
      <c r="D25" s="144"/>
      <c r="E25" s="144"/>
      <c r="H25" s="48"/>
      <c r="I25" s="11">
        <f>IF(C26="","",IF(B26&gt;F26,1,0))</f>
        <v>0</v>
      </c>
      <c r="J25" s="64"/>
      <c r="K25" s="4"/>
      <c r="L25" s="122"/>
      <c r="M25" s="80">
        <f>IF(C20="","",IF(F20&gt;B20,1,0))</f>
        <v>1</v>
      </c>
      <c r="N25" s="52"/>
      <c r="T25" s="69"/>
      <c r="V25" s="163"/>
      <c r="W25" s="2"/>
      <c r="Z25" s="51"/>
      <c r="AA25" s="41"/>
      <c r="AB25" s="41"/>
      <c r="AC25" s="144"/>
      <c r="AD25" s="144"/>
      <c r="AE25" s="144"/>
      <c r="AF25" s="143"/>
      <c r="AI25" s="3">
        <v>30</v>
      </c>
      <c r="AJ25" s="40"/>
    </row>
    <row r="26" spans="2:36" ht="13.5" customHeight="1" x14ac:dyDescent="0.1">
      <c r="B26" s="143">
        <f>SUM(C26:C29)</f>
        <v>28</v>
      </c>
      <c r="C26" s="1">
        <v>0</v>
      </c>
      <c r="D26" s="2" t="s">
        <v>3</v>
      </c>
      <c r="E26" s="1">
        <v>26</v>
      </c>
      <c r="F26" s="143">
        <f>SUM(E26:E29)</f>
        <v>83</v>
      </c>
      <c r="G26" s="2"/>
      <c r="H26" s="78"/>
      <c r="I26" s="11">
        <f>IF(C26="","",IF(B26&gt;F26,1,0))</f>
        <v>0</v>
      </c>
      <c r="J26" s="52"/>
      <c r="K26" s="4"/>
      <c r="L26" s="122"/>
      <c r="M26" s="80">
        <f>IF(C20="","",IF(F20&gt;B20,1,0))</f>
        <v>1</v>
      </c>
      <c r="N26" s="52"/>
      <c r="T26" s="70"/>
      <c r="V26" s="170"/>
      <c r="W26" s="26"/>
      <c r="Z26" s="60"/>
      <c r="AB26" s="143">
        <f>SUM(AC26:AC29)</f>
        <v>25</v>
      </c>
      <c r="AC26" s="1">
        <v>3</v>
      </c>
      <c r="AD26" s="2" t="s">
        <v>3</v>
      </c>
      <c r="AE26" s="1">
        <v>16</v>
      </c>
      <c r="AF26" s="143">
        <f>SUM(AE26:AE29)</f>
        <v>85</v>
      </c>
      <c r="AI26" s="3">
        <v>31</v>
      </c>
      <c r="AJ26" s="40"/>
    </row>
    <row r="27" spans="2:36" ht="13.5" customHeight="1" thickBot="1" x14ac:dyDescent="0.15">
      <c r="B27" s="143"/>
      <c r="C27" s="1">
        <v>3</v>
      </c>
      <c r="D27" s="2" t="s">
        <v>3</v>
      </c>
      <c r="E27" s="1">
        <v>20</v>
      </c>
      <c r="F27" s="143"/>
      <c r="G27" s="2"/>
      <c r="H27" s="79">
        <f>IF(C26="","",IF(B26&gt;F26,1,0))</f>
        <v>0</v>
      </c>
      <c r="I27" s="80">
        <f>IF(H28="","",1)</f>
        <v>1</v>
      </c>
      <c r="J27" s="52">
        <f>IF(H28="","",1)</f>
        <v>1</v>
      </c>
      <c r="K27" s="91"/>
      <c r="L27" s="125"/>
      <c r="M27" s="80">
        <f>IF(C20="","",IF(F20&gt;B20,1,0))</f>
        <v>1</v>
      </c>
      <c r="N27" s="52"/>
      <c r="T27" s="69"/>
      <c r="V27" s="163"/>
      <c r="W27" s="2"/>
      <c r="X27" s="87"/>
      <c r="Y27" s="101"/>
      <c r="Z27" s="60">
        <f>IF(AC26="","",IF(AB26&gt;AF26,1,0))</f>
        <v>0</v>
      </c>
      <c r="AB27" s="143"/>
      <c r="AC27" s="1">
        <v>3</v>
      </c>
      <c r="AD27" s="2" t="s">
        <v>3</v>
      </c>
      <c r="AE27" s="1">
        <v>31</v>
      </c>
      <c r="AF27" s="143"/>
      <c r="AI27" s="3">
        <v>32</v>
      </c>
      <c r="AJ27" s="40"/>
    </row>
    <row r="28" spans="2:36" ht="13.5" customHeight="1" thickTop="1" x14ac:dyDescent="0.1">
      <c r="B28" s="143"/>
      <c r="C28" s="1">
        <v>10</v>
      </c>
      <c r="D28" s="2" t="s">
        <v>3</v>
      </c>
      <c r="E28" s="1">
        <v>19</v>
      </c>
      <c r="F28" s="143"/>
      <c r="G28" s="2"/>
      <c r="H28" s="79">
        <f>IF(C26="","",IF(F26&gt;B26,1,0))</f>
        <v>1</v>
      </c>
      <c r="J28" s="81"/>
      <c r="K28" s="103" t="str">
        <f>IF(C32="","",IF(B32&gt;F32,1,0))</f>
        <v/>
      </c>
      <c r="L28" s="4"/>
      <c r="M28" s="80">
        <f>IF(C20="","",IF(F20&gt;B20,1,0))</f>
        <v>1</v>
      </c>
      <c r="N28" s="52"/>
      <c r="O28" s="11" t="str">
        <f>IF(C44="","",IF(B44&gt;F44,1,0))</f>
        <v/>
      </c>
      <c r="P28" s="146" t="s">
        <v>4</v>
      </c>
      <c r="Q28" s="147"/>
      <c r="R28" s="147"/>
      <c r="T28" s="69"/>
      <c r="V28" s="163"/>
      <c r="W28" s="123"/>
      <c r="X28" s="81"/>
      <c r="Y28" s="81"/>
      <c r="Z28" s="102"/>
      <c r="AB28" s="143"/>
      <c r="AC28" s="1">
        <v>4</v>
      </c>
      <c r="AD28" s="2" t="s">
        <v>3</v>
      </c>
      <c r="AE28" s="1">
        <v>28</v>
      </c>
      <c r="AF28" s="143"/>
    </row>
    <row r="29" spans="2:36" ht="13.5" customHeight="1" x14ac:dyDescent="0.1">
      <c r="B29" s="143"/>
      <c r="C29" s="1">
        <v>15</v>
      </c>
      <c r="D29" s="2" t="s">
        <v>3</v>
      </c>
      <c r="E29" s="1">
        <v>18</v>
      </c>
      <c r="F29" s="143"/>
      <c r="G29" s="2"/>
      <c r="H29" s="78"/>
      <c r="I29" s="11">
        <f>IF(C26="","",IF(F26&gt;B26,1,0))</f>
        <v>1</v>
      </c>
      <c r="J29" s="81"/>
      <c r="K29" s="103" t="str">
        <f>IF(C32="","",IF(B32&gt;F32,1,0))</f>
        <v/>
      </c>
      <c r="L29" s="82"/>
      <c r="M29" s="80">
        <f>IF(C20="","",IF(F20&gt;B20,1,0))</f>
        <v>1</v>
      </c>
      <c r="N29" s="53"/>
      <c r="O29" s="2"/>
      <c r="P29" s="147"/>
      <c r="Q29" s="147"/>
      <c r="R29" s="147"/>
      <c r="T29" s="69"/>
      <c r="V29" s="163"/>
      <c r="W29" s="120"/>
      <c r="X29" s="84"/>
      <c r="Y29" s="84"/>
      <c r="Z29" s="102"/>
      <c r="AB29" s="143"/>
      <c r="AC29" s="1">
        <v>15</v>
      </c>
      <c r="AD29" s="2" t="s">
        <v>3</v>
      </c>
      <c r="AE29" s="1">
        <v>10</v>
      </c>
      <c r="AF29" s="143"/>
    </row>
    <row r="30" spans="2:36" ht="13.5" customHeight="1" thickBot="1" x14ac:dyDescent="0.15">
      <c r="B30" s="143">
        <f>B24+1</f>
        <v>5</v>
      </c>
      <c r="C30" s="144" t="s">
        <v>18</v>
      </c>
      <c r="D30" s="144"/>
      <c r="E30" s="144"/>
      <c r="F30" s="86"/>
      <c r="G30" s="87"/>
      <c r="H30" s="88"/>
      <c r="I30" s="89">
        <f>IF(C26="","",IF(F26&gt;B26,1,0))</f>
        <v>1</v>
      </c>
      <c r="J30" s="90"/>
      <c r="K30" s="103" t="str">
        <f>IF(C32="","",IF(B32&gt;F32,1,0))</f>
        <v/>
      </c>
      <c r="L30" s="82"/>
      <c r="M30" s="80">
        <f>IF(C20="","",IF(F20&gt;B20,1,0))</f>
        <v>1</v>
      </c>
      <c r="N30" s="53"/>
      <c r="O30" s="148"/>
      <c r="P30" s="149"/>
      <c r="Q30" s="149"/>
      <c r="R30" s="149"/>
      <c r="S30" s="149"/>
      <c r="T30" s="58"/>
      <c r="V30" s="102"/>
      <c r="W30" s="120"/>
      <c r="X30" s="84"/>
      <c r="Y30" s="84"/>
      <c r="Z30" s="110"/>
      <c r="AA30" s="87"/>
      <c r="AB30" s="96"/>
      <c r="AC30" s="144" t="s">
        <v>39</v>
      </c>
      <c r="AD30" s="144"/>
      <c r="AE30" s="144"/>
      <c r="AF30" s="143">
        <f>AF24+1</f>
        <v>16</v>
      </c>
    </row>
    <row r="31" spans="2:36" ht="13.5" customHeight="1" thickTop="1" x14ac:dyDescent="0.1">
      <c r="B31" s="143"/>
      <c r="C31" s="144"/>
      <c r="D31" s="144"/>
      <c r="E31" s="144"/>
      <c r="F31" s="4">
        <f>IF(C26="","",IF(F26&gt;B26,1,0))</f>
        <v>1</v>
      </c>
      <c r="G31" s="4">
        <f>IF(C26="","",IF(F26&gt;B26,1,0))</f>
        <v>1</v>
      </c>
      <c r="H31" s="7">
        <f>IF(C26="","",IF(F26&gt;B26,1,0))</f>
        <v>1</v>
      </c>
      <c r="J31" s="81"/>
      <c r="K31" s="11" t="str">
        <f>IF(C32="","",IF(B32&gt;F32,1,0))</f>
        <v/>
      </c>
      <c r="L31" s="83"/>
      <c r="M31" s="80">
        <f>IF(C20="","",IF(F20&gt;B20,1,0))</f>
        <v>1</v>
      </c>
      <c r="N31" s="56"/>
      <c r="O31" s="148"/>
      <c r="P31" s="149"/>
      <c r="Q31" s="149"/>
      <c r="R31" s="149"/>
      <c r="S31" s="149"/>
      <c r="T31" s="58"/>
      <c r="V31" s="102"/>
      <c r="W31" s="120"/>
      <c r="X31" s="84"/>
      <c r="Z31" s="4">
        <f>IF(AC26="","",IF(AB26&lt;AF26,1,0))</f>
        <v>1</v>
      </c>
      <c r="AA31" s="4">
        <f>IF(AC26="","",IF(AB26&lt;AF26,1,0))</f>
        <v>1</v>
      </c>
      <c r="AB31" s="52">
        <f>IF(AC26="","",IF(AB26&lt;AF26,1,0))</f>
        <v>1</v>
      </c>
      <c r="AC31" s="144"/>
      <c r="AD31" s="144"/>
      <c r="AE31" s="144"/>
      <c r="AF31" s="143"/>
    </row>
    <row r="32" spans="2:36" ht="13.5" customHeight="1" x14ac:dyDescent="0.1">
      <c r="B32" s="143"/>
      <c r="C32" s="1"/>
      <c r="D32" s="2"/>
      <c r="E32" s="1"/>
      <c r="F32" s="143"/>
      <c r="G32" s="2"/>
      <c r="I32" s="2"/>
      <c r="J32" s="82"/>
      <c r="K32" s="11" t="str">
        <f>IF(C32="","",IF(B32&gt;F32,1,0))</f>
        <v/>
      </c>
      <c r="L32" s="82"/>
      <c r="M32" s="80">
        <f>IF(C20="","",IF(F20&gt;B20,1,0))</f>
        <v>1</v>
      </c>
      <c r="N32" s="53"/>
      <c r="O32" s="148"/>
      <c r="P32" s="149"/>
      <c r="Q32" s="149"/>
      <c r="R32" s="149"/>
      <c r="S32" s="149"/>
      <c r="T32" s="58"/>
      <c r="V32" s="102"/>
      <c r="W32" s="120"/>
      <c r="X32" s="84"/>
      <c r="AB32" s="143">
        <f>SUM(AC32:AC35)</f>
        <v>92</v>
      </c>
      <c r="AC32" s="1">
        <v>27</v>
      </c>
      <c r="AD32" s="2" t="s">
        <v>3</v>
      </c>
      <c r="AE32" s="1">
        <v>2</v>
      </c>
      <c r="AF32" s="143">
        <f>SUM(AE32:AE35)</f>
        <v>16</v>
      </c>
    </row>
    <row r="33" spans="2:32" ht="13.5" customHeight="1" thickBot="1" x14ac:dyDescent="0.15">
      <c r="B33" s="143"/>
      <c r="C33" s="1"/>
      <c r="D33" s="2"/>
      <c r="E33" s="1"/>
      <c r="F33" s="143"/>
      <c r="G33" s="2"/>
      <c r="I33" s="2"/>
      <c r="J33" s="79" t="str">
        <f>IF(C32="","",IF(B32&gt;F32,1,0))</f>
        <v/>
      </c>
      <c r="K33" s="82" t="str">
        <f>IF(J33="","",1)</f>
        <v/>
      </c>
      <c r="L33" s="82" t="str">
        <f>IF(J33="","",1)</f>
        <v/>
      </c>
      <c r="M33" s="80">
        <f>IF(C20="","",IF(F20&gt;B20,1,0))</f>
        <v>1</v>
      </c>
      <c r="N33" s="16"/>
      <c r="O33" s="148"/>
      <c r="P33" s="149"/>
      <c r="Q33" s="149"/>
      <c r="R33" s="149"/>
      <c r="S33" s="149"/>
      <c r="T33" s="58"/>
      <c r="V33" s="110"/>
      <c r="W33" s="124"/>
      <c r="X33" s="84"/>
      <c r="AB33" s="143"/>
      <c r="AC33" s="1">
        <v>25</v>
      </c>
      <c r="AD33" s="2" t="s">
        <v>3</v>
      </c>
      <c r="AE33" s="1">
        <v>5</v>
      </c>
      <c r="AF33" s="143"/>
    </row>
    <row r="34" spans="2:32" ht="13.5" customHeight="1" thickTop="1" x14ac:dyDescent="0.1">
      <c r="B34" s="143"/>
      <c r="C34" s="1"/>
      <c r="D34" s="2"/>
      <c r="E34" s="1"/>
      <c r="F34" s="143"/>
      <c r="G34" s="2"/>
      <c r="I34" s="2"/>
      <c r="J34" s="79" t="str">
        <f>IF(C32="","",IF(F32&gt;B32,1,0))</f>
        <v/>
      </c>
      <c r="K34" s="82"/>
      <c r="L34" s="82"/>
      <c r="M34" s="16"/>
      <c r="N34" s="16"/>
      <c r="O34" s="58"/>
      <c r="T34" s="58"/>
      <c r="V34" s="4"/>
      <c r="W34" s="4"/>
      <c r="X34" s="60"/>
      <c r="AB34" s="143"/>
      <c r="AC34" s="1">
        <v>24</v>
      </c>
      <c r="AD34" s="2" t="s">
        <v>3</v>
      </c>
      <c r="AE34" s="1">
        <v>5</v>
      </c>
      <c r="AF34" s="143"/>
    </row>
    <row r="35" spans="2:32" ht="13.5" customHeight="1" x14ac:dyDescent="0.1">
      <c r="B35" s="143"/>
      <c r="C35" s="1"/>
      <c r="D35" s="2"/>
      <c r="E35" s="1"/>
      <c r="F35" s="143"/>
      <c r="G35" s="2"/>
      <c r="I35" s="13"/>
      <c r="J35" s="80"/>
      <c r="K35" s="11" t="str">
        <f>IF(C32="","",IF(F32&gt;B32,1,0))</f>
        <v/>
      </c>
      <c r="L35" s="4"/>
      <c r="M35" s="4"/>
      <c r="N35" s="4"/>
      <c r="O35" s="58"/>
      <c r="T35" s="58"/>
      <c r="X35" s="60"/>
      <c r="Z35" s="13"/>
      <c r="AA35" s="13"/>
      <c r="AB35" s="143"/>
      <c r="AC35" s="1">
        <v>16</v>
      </c>
      <c r="AD35" s="2" t="s">
        <v>3</v>
      </c>
      <c r="AE35" s="1">
        <v>4</v>
      </c>
      <c r="AF35" s="143"/>
    </row>
    <row r="36" spans="2:32" ht="13.5" customHeight="1" thickBot="1" x14ac:dyDescent="0.15">
      <c r="B36" s="143"/>
      <c r="C36" s="161"/>
      <c r="D36" s="130"/>
      <c r="E36" s="130"/>
      <c r="F36" s="81"/>
      <c r="G36" s="81"/>
      <c r="H36" s="79"/>
      <c r="I36" s="13"/>
      <c r="J36" s="80"/>
      <c r="K36" s="11" t="str">
        <f>IF(C32="","",IF(F32&gt;B32,1,0))</f>
        <v/>
      </c>
      <c r="L36" s="4"/>
      <c r="M36" s="4"/>
      <c r="N36" s="4"/>
      <c r="O36" s="142"/>
      <c r="S36" s="150"/>
      <c r="T36" s="61"/>
      <c r="U36" s="13"/>
      <c r="V36" s="13"/>
      <c r="X36" s="86"/>
      <c r="Y36" s="87"/>
      <c r="Z36" s="90" t="str">
        <f>IF(AC38="","",IF(AB38&gt;AF38,1,0))</f>
        <v/>
      </c>
      <c r="AA36" s="90" t="str">
        <f>IF(AC38="","",IF(AB38&gt;AF38,1,0))</f>
        <v/>
      </c>
      <c r="AB36" s="97" t="str">
        <f>IF(AC38="","",IF(AB38&gt;AF38,1,0))</f>
        <v/>
      </c>
      <c r="AC36" s="159" t="s">
        <v>40</v>
      </c>
      <c r="AD36" s="160"/>
      <c r="AE36" s="160"/>
      <c r="AF36" s="143">
        <f>AF30+1</f>
        <v>17</v>
      </c>
    </row>
    <row r="37" spans="2:32" ht="13.5" customHeight="1" thickTop="1" x14ac:dyDescent="0.1">
      <c r="B37" s="143"/>
      <c r="C37" s="130"/>
      <c r="D37" s="130"/>
      <c r="E37" s="130"/>
      <c r="F37" s="84"/>
      <c r="G37" s="84"/>
      <c r="H37" s="78"/>
      <c r="I37" s="11"/>
      <c r="J37" s="81"/>
      <c r="K37" s="11" t="str">
        <f>IF(C32="","",IF(F32&gt;B32,1,0))</f>
        <v/>
      </c>
      <c r="L37" s="20"/>
      <c r="M37" s="20"/>
      <c r="N37" s="20"/>
      <c r="O37" s="142"/>
      <c r="P37" s="29"/>
      <c r="Q37" s="29"/>
      <c r="R37" s="29"/>
      <c r="S37" s="150"/>
      <c r="T37" s="61"/>
      <c r="U37" s="13"/>
      <c r="V37" s="13"/>
      <c r="AC37" s="160"/>
      <c r="AD37" s="160"/>
      <c r="AE37" s="160"/>
      <c r="AF37" s="143"/>
    </row>
    <row r="38" spans="2:32" ht="13.5" customHeight="1" x14ac:dyDescent="0.1">
      <c r="B38" s="143"/>
      <c r="C38" s="78"/>
      <c r="D38" s="85"/>
      <c r="E38" s="78"/>
      <c r="F38" s="130"/>
      <c r="G38" s="85"/>
      <c r="H38" s="78"/>
      <c r="I38" s="11"/>
      <c r="J38" s="81"/>
      <c r="K38" s="11" t="str">
        <f>IF(C32="","",IF(F32&gt;B32,1,0))</f>
        <v/>
      </c>
      <c r="L38" s="21"/>
      <c r="M38" s="24"/>
      <c r="N38" s="24"/>
      <c r="O38" s="142">
        <f>SUM(P38:P41)</f>
        <v>0</v>
      </c>
      <c r="P38" s="1"/>
      <c r="Q38" s="2" t="s">
        <v>3</v>
      </c>
      <c r="R38" s="13"/>
      <c r="S38" s="143">
        <f>SUM(R38:R41)</f>
        <v>0</v>
      </c>
      <c r="T38" s="58"/>
      <c r="AB38" s="143"/>
      <c r="AC38" s="1"/>
      <c r="AD38" s="2"/>
      <c r="AE38" s="1"/>
      <c r="AF38" s="143"/>
    </row>
    <row r="39" spans="2:32" ht="13.5" customHeight="1" x14ac:dyDescent="0.1">
      <c r="B39" s="143"/>
      <c r="C39" s="78"/>
      <c r="D39" s="85"/>
      <c r="E39" s="78"/>
      <c r="F39" s="130"/>
      <c r="G39" s="85"/>
      <c r="H39" s="79"/>
      <c r="I39" s="80"/>
      <c r="J39" s="81"/>
      <c r="K39" s="11" t="str">
        <f>IF(C32="","",IF(F32&gt;B32,1,0))</f>
        <v/>
      </c>
      <c r="L39" s="21"/>
      <c r="M39" s="24"/>
      <c r="N39" s="24"/>
      <c r="O39" s="142"/>
      <c r="P39" s="1"/>
      <c r="Q39" s="2" t="s">
        <v>3</v>
      </c>
      <c r="R39" s="13"/>
      <c r="S39" s="143"/>
      <c r="T39" s="58"/>
      <c r="U39" s="23"/>
      <c r="V39" s="23"/>
      <c r="Z39" s="35"/>
      <c r="AB39" s="143"/>
      <c r="AC39" s="1"/>
      <c r="AD39" s="2"/>
      <c r="AE39" s="1"/>
      <c r="AF39" s="143"/>
    </row>
    <row r="40" spans="2:32" ht="13.5" customHeight="1" x14ac:dyDescent="0.1">
      <c r="B40" s="143"/>
      <c r="C40" s="78"/>
      <c r="D40" s="85"/>
      <c r="E40" s="78"/>
      <c r="F40" s="130"/>
      <c r="G40" s="85"/>
      <c r="H40" s="79"/>
      <c r="I40" s="84"/>
      <c r="J40" s="84"/>
      <c r="M40" s="24"/>
      <c r="N40" s="24"/>
      <c r="O40" s="142"/>
      <c r="P40" s="1"/>
      <c r="Q40" s="2" t="s">
        <v>3</v>
      </c>
      <c r="R40" s="13"/>
      <c r="S40" s="143"/>
      <c r="T40" s="58"/>
      <c r="U40" s="23"/>
      <c r="V40" s="23"/>
      <c r="X40" s="4"/>
      <c r="Y40" s="4"/>
      <c r="Z40" s="35"/>
      <c r="AB40" s="143"/>
      <c r="AC40" s="1"/>
      <c r="AD40" s="2"/>
      <c r="AE40" s="1"/>
      <c r="AF40" s="143"/>
    </row>
    <row r="41" spans="2:32" ht="13.5" customHeight="1" x14ac:dyDescent="0.1">
      <c r="B41" s="143"/>
      <c r="C41" s="78"/>
      <c r="D41" s="85"/>
      <c r="E41" s="78"/>
      <c r="F41" s="130"/>
      <c r="G41" s="85"/>
      <c r="H41" s="78"/>
      <c r="I41" s="80"/>
      <c r="K41" s="1"/>
      <c r="L41" s="1"/>
      <c r="M41" s="24"/>
      <c r="N41" s="24"/>
      <c r="O41" s="142"/>
      <c r="P41" s="1"/>
      <c r="Q41" s="2" t="s">
        <v>3</v>
      </c>
      <c r="R41" s="13"/>
      <c r="S41" s="143"/>
      <c r="T41" s="58"/>
      <c r="AB41" s="143"/>
      <c r="AC41" s="1"/>
      <c r="AD41" s="2"/>
      <c r="AE41" s="1"/>
      <c r="AF41" s="143"/>
    </row>
    <row r="42" spans="2:32" ht="13.5" customHeight="1" x14ac:dyDescent="0.1">
      <c r="B42" s="143"/>
      <c r="C42" s="130"/>
      <c r="D42" s="130"/>
      <c r="E42" s="130"/>
      <c r="F42" s="84"/>
      <c r="G42" s="84"/>
      <c r="H42" s="78"/>
      <c r="I42" s="80"/>
      <c r="K42" s="1"/>
      <c r="L42" s="1"/>
      <c r="M42" s="1"/>
      <c r="N42" s="7" t="str">
        <f>IF(C44="","",IF(B44&gt;F44,1,0))</f>
        <v/>
      </c>
      <c r="O42" s="58"/>
      <c r="P42" s="1"/>
      <c r="Q42" s="2"/>
      <c r="R42" s="13"/>
      <c r="S42" s="1"/>
      <c r="T42" s="58"/>
      <c r="AB42" s="2"/>
      <c r="AC42" s="143"/>
      <c r="AD42" s="143"/>
      <c r="AE42" s="143"/>
      <c r="AF42" s="143"/>
    </row>
    <row r="43" spans="2:32" ht="13.5" customHeight="1" x14ac:dyDescent="0.1">
      <c r="B43" s="143"/>
      <c r="C43" s="130"/>
      <c r="D43" s="130"/>
      <c r="E43" s="130"/>
      <c r="F43" s="81"/>
      <c r="G43" s="81"/>
      <c r="H43" s="79"/>
      <c r="L43" s="22"/>
      <c r="M43" s="22"/>
      <c r="N43" s="7" t="str">
        <f>IF(C44="","",IF(F44&gt;B44,1,0))</f>
        <v/>
      </c>
      <c r="O43" s="58"/>
      <c r="T43" s="58"/>
      <c r="Z43" s="4"/>
      <c r="AA43" s="4"/>
      <c r="AB43" s="4"/>
      <c r="AC43" s="143"/>
      <c r="AD43" s="143"/>
      <c r="AE43" s="143"/>
      <c r="AF43" s="143"/>
    </row>
    <row r="44" spans="2:32" ht="13.5" customHeight="1" x14ac:dyDescent="0.1">
      <c r="B44" s="143">
        <f>SUM(C44:C47)</f>
        <v>0</v>
      </c>
      <c r="C44" s="1"/>
      <c r="D44" s="2" t="s">
        <v>3</v>
      </c>
      <c r="E44" s="1"/>
      <c r="F44" s="143">
        <f>SUM(E44:E47)</f>
        <v>0</v>
      </c>
      <c r="G44" s="2"/>
      <c r="L44" s="23"/>
      <c r="M44" s="21"/>
      <c r="N44" s="74"/>
      <c r="T44" s="151"/>
      <c r="U44" s="152"/>
      <c r="AB44" s="143">
        <f>SUM(AC44:AC47)</f>
        <v>0</v>
      </c>
      <c r="AC44" s="1"/>
      <c r="AD44" s="2" t="s">
        <v>3</v>
      </c>
      <c r="AE44" s="1"/>
      <c r="AF44" s="143">
        <f>SUM(AE44:AE47)</f>
        <v>0</v>
      </c>
    </row>
    <row r="45" spans="2:32" ht="13.5" customHeight="1" x14ac:dyDescent="0.1">
      <c r="B45" s="143"/>
      <c r="C45" s="1"/>
      <c r="D45" s="2" t="s">
        <v>3</v>
      </c>
      <c r="E45" s="1"/>
      <c r="F45" s="143"/>
      <c r="G45" s="2"/>
      <c r="L45" s="23"/>
      <c r="M45" s="21"/>
      <c r="N45" s="74"/>
      <c r="O45" s="59"/>
      <c r="P45" s="73" t="str">
        <f>IF(P38="","",IF(#REF!&gt;#REF!,1,0))</f>
        <v/>
      </c>
      <c r="Q45" s="75"/>
      <c r="R45" s="46"/>
      <c r="S45" s="46"/>
      <c r="T45" s="151"/>
      <c r="U45" s="152"/>
      <c r="V45" s="25"/>
      <c r="W45" s="25"/>
      <c r="AB45" s="143"/>
      <c r="AC45" s="1"/>
      <c r="AD45" s="2" t="s">
        <v>3</v>
      </c>
      <c r="AE45" s="1"/>
      <c r="AF45" s="143"/>
    </row>
    <row r="46" spans="2:32" ht="13.5" customHeight="1" x14ac:dyDescent="0.1">
      <c r="B46" s="143"/>
      <c r="C46" s="1"/>
      <c r="D46" s="2" t="s">
        <v>3</v>
      </c>
      <c r="E46" s="1"/>
      <c r="F46" s="143"/>
      <c r="G46" s="2"/>
      <c r="M46" s="4"/>
      <c r="N46" s="52"/>
      <c r="O46" s="58"/>
      <c r="S46" s="1"/>
      <c r="T46" s="151"/>
      <c r="U46" s="152"/>
      <c r="V46" s="25"/>
      <c r="W46" s="25"/>
      <c r="AB46" s="143"/>
      <c r="AC46" s="1"/>
      <c r="AD46" s="2" t="s">
        <v>3</v>
      </c>
      <c r="AE46" s="1"/>
      <c r="AF46" s="143"/>
    </row>
    <row r="47" spans="2:32" ht="13.5" customHeight="1" x14ac:dyDescent="0.1">
      <c r="B47" s="143"/>
      <c r="C47" s="1"/>
      <c r="D47" s="2" t="s">
        <v>3</v>
      </c>
      <c r="E47" s="1"/>
      <c r="F47" s="143"/>
      <c r="G47" s="2"/>
      <c r="I47" s="13"/>
      <c r="J47" s="13"/>
      <c r="K47" s="13"/>
      <c r="M47" s="4"/>
      <c r="N47" s="52"/>
      <c r="T47" s="151"/>
      <c r="U47" s="152"/>
      <c r="AB47" s="143"/>
      <c r="AC47" s="1"/>
      <c r="AD47" s="2" t="s">
        <v>3</v>
      </c>
      <c r="AE47" s="1"/>
      <c r="AF47" s="143"/>
    </row>
    <row r="48" spans="2:32" ht="13.5" hidden="1" customHeight="1" x14ac:dyDescent="0.1">
      <c r="B48" s="143"/>
      <c r="C48" s="143"/>
      <c r="D48" s="143"/>
      <c r="E48" s="143"/>
      <c r="F48" s="4"/>
      <c r="G48" s="4"/>
      <c r="H48" s="7"/>
      <c r="I48" s="13"/>
      <c r="J48" s="13"/>
      <c r="K48" s="13"/>
      <c r="M48" s="4"/>
      <c r="N48" s="52"/>
      <c r="T48" s="58"/>
      <c r="Z48" s="7"/>
      <c r="AA48" s="7"/>
      <c r="AB48" s="7"/>
      <c r="AC48" s="143"/>
      <c r="AD48" s="143"/>
      <c r="AE48" s="143"/>
      <c r="AF48" s="143"/>
    </row>
    <row r="49" spans="2:32" ht="13.5" hidden="1" customHeight="1" x14ac:dyDescent="0.1">
      <c r="B49" s="143"/>
      <c r="C49" s="143"/>
      <c r="D49" s="143"/>
      <c r="E49" s="143"/>
      <c r="I49" s="11"/>
      <c r="M49" s="4"/>
      <c r="N49" s="52"/>
      <c r="T49" s="58"/>
      <c r="AC49" s="143"/>
      <c r="AD49" s="143"/>
      <c r="AE49" s="143"/>
      <c r="AF49" s="143"/>
    </row>
    <row r="50" spans="2:32" ht="13.5" hidden="1" customHeight="1" x14ac:dyDescent="0.1">
      <c r="B50" s="143"/>
      <c r="C50" s="1"/>
      <c r="D50" s="2"/>
      <c r="E50" s="1"/>
      <c r="F50" s="143"/>
      <c r="G50" s="2"/>
      <c r="I50" s="11"/>
      <c r="M50" s="4"/>
      <c r="N50" s="52"/>
      <c r="T50" s="58"/>
      <c r="AB50" s="143"/>
      <c r="AC50" s="1"/>
      <c r="AD50" s="2"/>
      <c r="AE50" s="1"/>
      <c r="AF50" s="143"/>
    </row>
    <row r="51" spans="2:32" ht="13.5" hidden="1" customHeight="1" x14ac:dyDescent="0.1">
      <c r="B51" s="143"/>
      <c r="C51" s="1"/>
      <c r="D51" s="2"/>
      <c r="E51" s="1"/>
      <c r="F51" s="143"/>
      <c r="G51" s="2"/>
      <c r="H51" s="7"/>
      <c r="I51" s="11"/>
      <c r="J51" s="4"/>
      <c r="M51" s="4"/>
      <c r="N51" s="52"/>
      <c r="T51" s="58"/>
      <c r="AB51" s="143"/>
      <c r="AC51" s="1"/>
      <c r="AD51" s="2"/>
      <c r="AE51" s="1"/>
      <c r="AF51" s="143"/>
    </row>
    <row r="52" spans="2:32" ht="13.5" hidden="1" customHeight="1" x14ac:dyDescent="0.1">
      <c r="B52" s="143"/>
      <c r="C52" s="1"/>
      <c r="D52" s="2"/>
      <c r="E52" s="1"/>
      <c r="F52" s="143"/>
      <c r="G52" s="2"/>
      <c r="H52" s="7"/>
      <c r="J52" s="4"/>
      <c r="K52" s="11"/>
      <c r="L52" s="4"/>
      <c r="M52" s="4"/>
      <c r="N52" s="52"/>
      <c r="T52" s="58"/>
      <c r="X52" s="4"/>
      <c r="Y52" s="4"/>
      <c r="Z52" s="35"/>
      <c r="AB52" s="143"/>
      <c r="AC52" s="1"/>
      <c r="AD52" s="2"/>
      <c r="AE52" s="1"/>
      <c r="AF52" s="143"/>
    </row>
    <row r="53" spans="2:32" ht="13.5" hidden="1" customHeight="1" x14ac:dyDescent="0.1">
      <c r="B53" s="143"/>
      <c r="C53" s="1"/>
      <c r="D53" s="2"/>
      <c r="E53" s="1"/>
      <c r="F53" s="143"/>
      <c r="G53" s="2"/>
      <c r="I53" s="11"/>
      <c r="J53" s="4"/>
      <c r="K53" s="11"/>
      <c r="L53" s="11"/>
      <c r="M53" s="11"/>
      <c r="N53" s="52"/>
      <c r="T53" s="58"/>
      <c r="Z53" s="35"/>
      <c r="AB53" s="143"/>
      <c r="AC53" s="1"/>
      <c r="AD53" s="2"/>
      <c r="AE53" s="1"/>
      <c r="AF53" s="143"/>
    </row>
    <row r="54" spans="2:32" ht="13.5" customHeight="1" thickBot="1" x14ac:dyDescent="0.15">
      <c r="B54" s="143">
        <v>6</v>
      </c>
      <c r="C54" s="144" t="s">
        <v>29</v>
      </c>
      <c r="D54" s="144"/>
      <c r="E54" s="144"/>
      <c r="F54" s="86"/>
      <c r="G54" s="87"/>
      <c r="H54" s="88"/>
      <c r="I54" s="89" t="str">
        <f>IF(C50="","",IF(F50&gt;B50,1,0))</f>
        <v/>
      </c>
      <c r="J54" s="90"/>
      <c r="K54" s="11">
        <f>IF(C56="","",IF(B56&gt;F56,1,0))</f>
        <v>0</v>
      </c>
      <c r="L54" s="11"/>
      <c r="M54" s="11"/>
      <c r="N54" s="55"/>
      <c r="P54" s="153" t="s">
        <v>5</v>
      </c>
      <c r="Q54" s="153"/>
      <c r="R54" s="153"/>
      <c r="S54" s="1"/>
      <c r="T54" s="58"/>
      <c r="X54" s="87"/>
      <c r="Y54" s="87"/>
      <c r="Z54" s="87"/>
      <c r="AA54" s="87"/>
      <c r="AB54" s="96"/>
      <c r="AC54" s="144" t="s">
        <v>12</v>
      </c>
      <c r="AD54" s="144"/>
      <c r="AE54" s="144"/>
      <c r="AF54" s="143">
        <v>18</v>
      </c>
    </row>
    <row r="55" spans="2:32" ht="13.5" customHeight="1" thickTop="1" x14ac:dyDescent="0.1">
      <c r="B55" s="143"/>
      <c r="C55" s="144"/>
      <c r="D55" s="144"/>
      <c r="E55" s="144"/>
      <c r="F55" s="4" t="str">
        <f>IF(C50="","",IF(F50&gt;B50,1,0))</f>
        <v/>
      </c>
      <c r="G55" s="4" t="str">
        <f>IF(C50="","",IF(F50&gt;B50,1,0))</f>
        <v/>
      </c>
      <c r="H55" s="7" t="str">
        <f>IF(C50="","",IF(F50&gt;B50,1,0))</f>
        <v/>
      </c>
      <c r="I55" s="84"/>
      <c r="J55" s="52"/>
      <c r="K55" s="11">
        <f>IF(C56="","",IF(B56&gt;F56,1,0))</f>
        <v>0</v>
      </c>
      <c r="L55" s="4"/>
      <c r="M55" s="4"/>
      <c r="N55" s="52"/>
      <c r="O55" s="11" t="str">
        <f>IF(C44="","",IF(F44&gt;B44,1,0))</f>
        <v/>
      </c>
      <c r="P55" s="153"/>
      <c r="Q55" s="153"/>
      <c r="R55" s="153"/>
      <c r="S55" s="1"/>
      <c r="T55" s="58"/>
      <c r="X55" s="58"/>
      <c r="Z55" s="4"/>
      <c r="AA55" s="4" t="str">
        <f>IF($AC50="","",IF($AB50&lt;$AF50,1,0))</f>
        <v/>
      </c>
      <c r="AB55" s="52" t="str">
        <f>IF($AC50="","",IF($AB50&lt;$AF50,1,0))</f>
        <v/>
      </c>
      <c r="AC55" s="144"/>
      <c r="AD55" s="144"/>
      <c r="AE55" s="144"/>
      <c r="AF55" s="143"/>
    </row>
    <row r="56" spans="2:32" ht="13.5" customHeight="1" x14ac:dyDescent="0.1">
      <c r="B56" s="143">
        <f>SUM(C56:C59)</f>
        <v>37</v>
      </c>
      <c r="C56" s="1">
        <v>11</v>
      </c>
      <c r="D56" s="2" t="s">
        <v>3</v>
      </c>
      <c r="E56" s="2">
        <v>13</v>
      </c>
      <c r="F56" s="143">
        <f>SUM(E56:E59)</f>
        <v>64</v>
      </c>
      <c r="G56" s="2"/>
      <c r="J56" s="52"/>
      <c r="K56" s="11">
        <f>IF(C56="","",IF(B56&gt;F56,1,0))</f>
        <v>0</v>
      </c>
      <c r="L56" s="4"/>
      <c r="M56" s="4"/>
      <c r="N56" s="52"/>
      <c r="O56" s="154"/>
      <c r="P56" s="155"/>
      <c r="Q56" s="155"/>
      <c r="R56" s="155"/>
      <c r="S56" s="155"/>
      <c r="T56" s="58"/>
      <c r="X56" s="58"/>
      <c r="AB56" s="143">
        <f>SUM(AC56:AC59)</f>
        <v>33</v>
      </c>
      <c r="AC56" s="1">
        <v>9</v>
      </c>
      <c r="AD56" s="2" t="s">
        <v>3</v>
      </c>
      <c r="AE56" s="1">
        <v>13</v>
      </c>
      <c r="AF56" s="143">
        <f>SUM(AE56:AE59)</f>
        <v>46</v>
      </c>
    </row>
    <row r="57" spans="2:32" ht="13.5" customHeight="1" thickBot="1" x14ac:dyDescent="0.15">
      <c r="B57" s="143"/>
      <c r="C57" s="1">
        <v>14</v>
      </c>
      <c r="D57" s="2" t="s">
        <v>3</v>
      </c>
      <c r="E57" s="2">
        <v>12</v>
      </c>
      <c r="F57" s="143"/>
      <c r="G57" s="2"/>
      <c r="J57" s="52">
        <f>IF(C56="","",IF(B56&gt;F56,1,0))</f>
        <v>0</v>
      </c>
      <c r="K57" s="90">
        <f>IF(J57="","",1)</f>
        <v>1</v>
      </c>
      <c r="L57" s="90">
        <f>IF(J57="","",1)</f>
        <v>1</v>
      </c>
      <c r="M57" s="4"/>
      <c r="N57" s="52"/>
      <c r="O57" s="154"/>
      <c r="P57" s="155"/>
      <c r="Q57" s="155"/>
      <c r="R57" s="155"/>
      <c r="S57" s="155"/>
      <c r="T57" s="58"/>
      <c r="V57" s="87"/>
      <c r="W57" s="87"/>
      <c r="X57" s="58"/>
      <c r="AB57" s="143"/>
      <c r="AC57" s="1">
        <v>4</v>
      </c>
      <c r="AD57" s="2" t="s">
        <v>3</v>
      </c>
      <c r="AE57" s="1">
        <v>8</v>
      </c>
      <c r="AF57" s="143"/>
    </row>
    <row r="58" spans="2:32" ht="13.5" customHeight="1" thickTop="1" x14ac:dyDescent="0.1">
      <c r="B58" s="143"/>
      <c r="C58" s="1">
        <v>5</v>
      </c>
      <c r="D58" s="2" t="s">
        <v>3</v>
      </c>
      <c r="E58" s="2">
        <v>25</v>
      </c>
      <c r="F58" s="143"/>
      <c r="G58" s="2"/>
      <c r="J58" s="81">
        <f>IF(C56="","",IF(F56&gt;B56,1,0))</f>
        <v>1</v>
      </c>
      <c r="K58" s="113"/>
      <c r="L58" s="52"/>
      <c r="M58" s="11">
        <f>IF(C68="","",IF(B68&gt;F68,1,0))</f>
        <v>0</v>
      </c>
      <c r="N58" s="52"/>
      <c r="O58" s="154"/>
      <c r="P58" s="155"/>
      <c r="Q58" s="155"/>
      <c r="R58" s="155"/>
      <c r="S58" s="155"/>
      <c r="T58" s="58"/>
      <c r="V58" s="65"/>
      <c r="W58" s="122"/>
      <c r="X58" s="84"/>
      <c r="AB58" s="143"/>
      <c r="AC58" s="1">
        <v>2</v>
      </c>
      <c r="AD58" s="2" t="s">
        <v>3</v>
      </c>
      <c r="AE58" s="1">
        <v>12</v>
      </c>
      <c r="AF58" s="143"/>
    </row>
    <row r="59" spans="2:32" ht="13.5" customHeight="1" x14ac:dyDescent="0.1">
      <c r="B59" s="143"/>
      <c r="C59" s="1">
        <v>7</v>
      </c>
      <c r="D59" s="2" t="s">
        <v>3</v>
      </c>
      <c r="E59" s="2">
        <v>14</v>
      </c>
      <c r="F59" s="143"/>
      <c r="G59" s="2"/>
      <c r="I59" s="13"/>
      <c r="J59" s="80"/>
      <c r="K59" s="103">
        <f>IF(C56="","",IF(F56&gt;B56,1,0))</f>
        <v>1</v>
      </c>
      <c r="L59" s="52"/>
      <c r="M59" s="11">
        <f>IF(C68="","",IF(B68&gt;F68,1,0))</f>
        <v>0</v>
      </c>
      <c r="N59" s="52"/>
      <c r="O59" s="154"/>
      <c r="P59" s="155"/>
      <c r="Q59" s="155"/>
      <c r="R59" s="155"/>
      <c r="S59" s="155"/>
      <c r="T59" s="58"/>
      <c r="V59" s="58"/>
      <c r="W59" s="120"/>
      <c r="X59" s="84"/>
      <c r="Z59" s="13"/>
      <c r="AA59" s="13"/>
      <c r="AB59" s="143"/>
      <c r="AC59" s="1">
        <v>18</v>
      </c>
      <c r="AD59" s="2" t="s">
        <v>3</v>
      </c>
      <c r="AE59" s="1">
        <v>13</v>
      </c>
      <c r="AF59" s="143"/>
    </row>
    <row r="60" spans="2:32" ht="13.5" customHeight="1" thickBot="1" x14ac:dyDescent="0.15">
      <c r="B60" s="143">
        <f>B54+1</f>
        <v>7</v>
      </c>
      <c r="C60" s="144" t="s">
        <v>11</v>
      </c>
      <c r="D60" s="144"/>
      <c r="E60" s="162"/>
      <c r="F60" s="91">
        <f>IF(C62="","",IF(B62&gt;F62,1,0))</f>
        <v>1</v>
      </c>
      <c r="G60" s="90">
        <f>IF(C62="","",IF(B62&gt;F62,1,0))</f>
        <v>1</v>
      </c>
      <c r="H60" s="92">
        <f>IF(C62="","",IF(B62&gt;F62,1,0))</f>
        <v>1</v>
      </c>
      <c r="I60" s="13"/>
      <c r="J60" s="80"/>
      <c r="K60" s="103">
        <f>IF(C56="","",IF(F56&gt;B56,1,0))</f>
        <v>1</v>
      </c>
      <c r="L60" s="52"/>
      <c r="M60" s="11">
        <f>IF(C68="","",IF(B68&gt;F68,1,0))</f>
        <v>0</v>
      </c>
      <c r="N60" s="52"/>
      <c r="T60" s="61"/>
      <c r="V60" s="61"/>
      <c r="W60" s="120"/>
      <c r="X60" s="169"/>
      <c r="Y60" s="13"/>
      <c r="Z60" s="92"/>
      <c r="AA60" s="92">
        <f>IF($AC62="","",IF($AB62&gt;$AF62,1,0))</f>
        <v>1</v>
      </c>
      <c r="AB60" s="95">
        <f>IF($AC62="","",IF($AB62&gt;$AF62,1,0))</f>
        <v>1</v>
      </c>
      <c r="AC60" s="144" t="s">
        <v>14</v>
      </c>
      <c r="AD60" s="144"/>
      <c r="AE60" s="144"/>
      <c r="AF60" s="143">
        <f>AF54+1</f>
        <v>19</v>
      </c>
    </row>
    <row r="61" spans="2:32" ht="13.5" customHeight="1" thickTop="1" x14ac:dyDescent="0.1">
      <c r="B61" s="143"/>
      <c r="C61" s="144"/>
      <c r="D61" s="144"/>
      <c r="E61" s="144"/>
      <c r="H61" s="78"/>
      <c r="I61" s="103">
        <f>IF(C62="","",IF(B62&gt;F62,1,0))</f>
        <v>1</v>
      </c>
      <c r="J61" s="81"/>
      <c r="K61" s="103">
        <f>IF(C56="","",IF(F56&gt;B56,1,0))</f>
        <v>1</v>
      </c>
      <c r="L61" s="52"/>
      <c r="M61" s="11">
        <f>IF(C68="","",IF(B68&gt;F68,1,0))</f>
        <v>0</v>
      </c>
      <c r="N61" s="52"/>
      <c r="T61" s="61"/>
      <c r="V61" s="61"/>
      <c r="W61" s="120"/>
      <c r="X61" s="169"/>
      <c r="Y61" s="13"/>
      <c r="Z61" s="102"/>
      <c r="AA61" s="84"/>
      <c r="AB61" s="84"/>
      <c r="AC61" s="144"/>
      <c r="AD61" s="144"/>
      <c r="AE61" s="144"/>
      <c r="AF61" s="143"/>
    </row>
    <row r="62" spans="2:32" ht="13.5" customHeight="1" x14ac:dyDescent="0.1">
      <c r="B62" s="143">
        <f>SUM(C62:C65)</f>
        <v>71</v>
      </c>
      <c r="C62" s="1">
        <v>26</v>
      </c>
      <c r="D62" s="2" t="s">
        <v>3</v>
      </c>
      <c r="E62" s="1">
        <v>0</v>
      </c>
      <c r="F62" s="143">
        <f>SUM(E62:E65)</f>
        <v>11</v>
      </c>
      <c r="G62" s="2"/>
      <c r="H62" s="78"/>
      <c r="I62" s="103">
        <f>IF(C62="","",IF(B62&gt;F62,1,0))</f>
        <v>1</v>
      </c>
      <c r="J62" s="81"/>
      <c r="K62" s="103">
        <f>IF(C56="","",IF(F56&gt;B56,1,0))</f>
        <v>1</v>
      </c>
      <c r="L62" s="52"/>
      <c r="M62" s="11">
        <f>IF(C68="","",IF(B68&gt;F68,1,0))</f>
        <v>0</v>
      </c>
      <c r="N62" s="52"/>
      <c r="O62" s="11" t="str">
        <f>IF(C44="","",IF(F44&gt;B44,1,0))</f>
        <v/>
      </c>
      <c r="P62" s="1"/>
      <c r="Q62" s="2"/>
      <c r="R62" s="30"/>
      <c r="S62" s="1"/>
      <c r="T62" s="58"/>
      <c r="V62" s="58"/>
      <c r="W62" s="120"/>
      <c r="X62" s="84"/>
      <c r="Z62" s="102"/>
      <c r="AB62" s="143">
        <f>SUM(AC62:AC65)</f>
        <v>65</v>
      </c>
      <c r="AC62" s="1">
        <v>19</v>
      </c>
      <c r="AD62" s="2" t="s">
        <v>3</v>
      </c>
      <c r="AE62" s="1">
        <v>2</v>
      </c>
      <c r="AF62" s="143">
        <f>SUM(AE62:AE65)</f>
        <v>23</v>
      </c>
    </row>
    <row r="63" spans="2:32" ht="13.5" customHeight="1" thickBot="1" x14ac:dyDescent="0.15">
      <c r="B63" s="143"/>
      <c r="C63" s="1">
        <v>15</v>
      </c>
      <c r="D63" s="2" t="s">
        <v>3</v>
      </c>
      <c r="E63" s="1">
        <v>2</v>
      </c>
      <c r="F63" s="143"/>
      <c r="G63" s="2"/>
      <c r="H63" s="79">
        <f>IF(C62="","",IF(B62&gt;F62,1,0))</f>
        <v>1</v>
      </c>
      <c r="I63" s="104">
        <f>IF(H64="","",1)</f>
        <v>1</v>
      </c>
      <c r="J63" s="90">
        <f>IF(H64="","",1)</f>
        <v>1</v>
      </c>
      <c r="K63" s="103">
        <f>IF(C56="","",IF(F56&gt;B56,1,0))</f>
        <v>1</v>
      </c>
      <c r="L63" s="52"/>
      <c r="M63" s="11">
        <f>IF(C68="","",IF(B68&gt;F68,1,0))</f>
        <v>0</v>
      </c>
      <c r="N63" s="52"/>
      <c r="O63" s="11" t="str">
        <f>IF(C44="","",IF(F44&gt;B44,1,0))</f>
        <v/>
      </c>
      <c r="P63" s="1"/>
      <c r="Q63" s="2"/>
      <c r="R63" s="1"/>
      <c r="S63" s="1"/>
      <c r="T63" s="58"/>
      <c r="V63" s="58"/>
      <c r="W63" s="120"/>
      <c r="X63" s="87"/>
      <c r="Y63" s="87"/>
      <c r="Z63" s="108"/>
      <c r="AB63" s="143"/>
      <c r="AC63" s="1">
        <v>15</v>
      </c>
      <c r="AD63" s="2" t="s">
        <v>3</v>
      </c>
      <c r="AE63" s="1">
        <v>6</v>
      </c>
      <c r="AF63" s="143"/>
    </row>
    <row r="64" spans="2:32" ht="13.5" customHeight="1" thickTop="1" x14ac:dyDescent="0.1">
      <c r="B64" s="143"/>
      <c r="C64" s="1">
        <v>18</v>
      </c>
      <c r="D64" s="2" t="s">
        <v>3</v>
      </c>
      <c r="E64" s="1">
        <v>5</v>
      </c>
      <c r="F64" s="143"/>
      <c r="G64" s="2"/>
      <c r="H64" s="54">
        <f>IF(C62="","",IF(F62&gt;B62,1,0))</f>
        <v>0</v>
      </c>
      <c r="I64" s="58"/>
      <c r="J64" s="81"/>
      <c r="K64" s="4"/>
      <c r="L64" s="52"/>
      <c r="M64" s="11">
        <f>IF(C68="","",IF(B68&gt;F68,1,0))</f>
        <v>0</v>
      </c>
      <c r="N64" s="52"/>
      <c r="O64" s="11" t="str">
        <f>IF(C44="","",IF(F44&gt;B44,1,0))</f>
        <v/>
      </c>
      <c r="P64" s="1"/>
      <c r="Q64" s="2"/>
      <c r="R64" s="1"/>
      <c r="S64" s="1"/>
      <c r="T64" s="58"/>
      <c r="V64" s="58"/>
      <c r="X64" s="4"/>
      <c r="Y64" s="52"/>
      <c r="Z64" s="35"/>
      <c r="AB64" s="143"/>
      <c r="AC64" s="1">
        <v>18</v>
      </c>
      <c r="AD64" s="2" t="s">
        <v>3</v>
      </c>
      <c r="AE64" s="1">
        <v>11</v>
      </c>
      <c r="AF64" s="143"/>
    </row>
    <row r="65" spans="2:32" ht="13.5" customHeight="1" x14ac:dyDescent="0.1">
      <c r="B65" s="143"/>
      <c r="C65" s="1">
        <v>12</v>
      </c>
      <c r="D65" s="2" t="s">
        <v>3</v>
      </c>
      <c r="E65" s="1">
        <v>4</v>
      </c>
      <c r="F65" s="143"/>
      <c r="G65" s="2"/>
      <c r="H65" s="67"/>
      <c r="I65" s="11">
        <f>IF(C62="","",IF(F62&gt;B62,1,0))</f>
        <v>0</v>
      </c>
      <c r="J65" s="4"/>
      <c r="K65" s="4"/>
      <c r="L65" s="52"/>
      <c r="M65" s="11">
        <f>IF(C68="","",IF(B68&gt;F68,1,0))</f>
        <v>0</v>
      </c>
      <c r="N65" s="52"/>
      <c r="O65" s="11" t="str">
        <f>IF(C44="","",IF(F44&gt;B44,1,0))</f>
        <v/>
      </c>
      <c r="P65" s="1"/>
      <c r="Q65" s="2"/>
      <c r="R65" s="1"/>
      <c r="S65" s="2"/>
      <c r="T65" s="58"/>
      <c r="V65" s="58"/>
      <c r="Y65" s="62"/>
      <c r="AB65" s="143"/>
      <c r="AC65" s="1">
        <v>13</v>
      </c>
      <c r="AD65" s="2" t="s">
        <v>3</v>
      </c>
      <c r="AE65" s="1">
        <v>4</v>
      </c>
      <c r="AF65" s="143"/>
    </row>
    <row r="66" spans="2:32" ht="13.5" customHeight="1" x14ac:dyDescent="0.1">
      <c r="B66" s="143">
        <f>B60+1</f>
        <v>8</v>
      </c>
      <c r="C66" s="144" t="s">
        <v>37</v>
      </c>
      <c r="D66" s="144"/>
      <c r="E66" s="144"/>
      <c r="F66" s="59"/>
      <c r="G66" s="45"/>
      <c r="H66" s="71"/>
      <c r="I66" s="11">
        <f>IF(C62="","",IF(F62&gt;B62,1,0))</f>
        <v>0</v>
      </c>
      <c r="J66" s="4"/>
      <c r="K66" s="4"/>
      <c r="L66" s="52"/>
      <c r="M66" s="11">
        <f>IF(C68="","",IF(B68&gt;F68,1,0))</f>
        <v>0</v>
      </c>
      <c r="N66" s="52"/>
      <c r="O66" s="11" t="str">
        <f>IF(C44="","",IF(F44&gt;B44,1,0))</f>
        <v/>
      </c>
      <c r="P66" s="1"/>
      <c r="Q66" s="2"/>
      <c r="R66" s="1"/>
      <c r="S66" s="2"/>
      <c r="T66" s="58"/>
      <c r="V66" s="58"/>
      <c r="Y66" s="62"/>
      <c r="Z66" s="45"/>
      <c r="AA66" s="45"/>
      <c r="AB66" s="63"/>
      <c r="AC66" s="144" t="s">
        <v>41</v>
      </c>
      <c r="AD66" s="144"/>
      <c r="AE66" s="144"/>
      <c r="AF66" s="143">
        <f>AF60+1</f>
        <v>20</v>
      </c>
    </row>
    <row r="67" spans="2:32" ht="13.5" customHeight="1" x14ac:dyDescent="0.1">
      <c r="B67" s="143"/>
      <c r="C67" s="144"/>
      <c r="D67" s="144"/>
      <c r="E67" s="144"/>
      <c r="F67" s="4">
        <f>IF(C62="","",IF(F62&gt;B62,1,0))</f>
        <v>0</v>
      </c>
      <c r="G67" s="4">
        <f>IF(C62="","",IF(F62&gt;B62,1,0))</f>
        <v>0</v>
      </c>
      <c r="H67" s="7">
        <f>IF(C62="","",IF(F62&gt;B62,1,0))</f>
        <v>0</v>
      </c>
      <c r="J67" s="4"/>
      <c r="K67" s="4"/>
      <c r="L67" s="52"/>
      <c r="M67" s="11">
        <f>IF(C68="","",IF(B68&gt;F68,1,0))</f>
        <v>0</v>
      </c>
      <c r="N67" s="52"/>
      <c r="O67" s="11" t="str">
        <f>IF(C44="","",IF(F44&gt;B44,1,0))</f>
        <v/>
      </c>
      <c r="P67" s="30"/>
      <c r="Q67" s="30"/>
      <c r="R67" s="1"/>
      <c r="S67" s="2"/>
      <c r="T67" s="58"/>
      <c r="V67" s="58"/>
      <c r="Z67" s="4"/>
      <c r="AA67" s="4">
        <f>IF($AC62="","",IF($AB62&lt;$AF62,1,0))</f>
        <v>0</v>
      </c>
      <c r="AB67" s="52">
        <f>IF($AC62="","",IF($AB62&lt;$AF62,1,0))</f>
        <v>0</v>
      </c>
      <c r="AC67" s="144"/>
      <c r="AD67" s="144"/>
      <c r="AE67" s="144"/>
      <c r="AF67" s="143"/>
    </row>
    <row r="68" spans="2:32" ht="13.5" customHeight="1" x14ac:dyDescent="0.1">
      <c r="B68" s="143">
        <f>SUM(C68:C72)</f>
        <v>50</v>
      </c>
      <c r="C68" s="1">
        <v>7</v>
      </c>
      <c r="D68" s="2" t="s">
        <v>3</v>
      </c>
      <c r="E68" s="1">
        <v>6</v>
      </c>
      <c r="F68" s="143">
        <f>SUM(E68:E72)</f>
        <v>52</v>
      </c>
      <c r="G68" s="2"/>
      <c r="J68" s="4"/>
      <c r="K68" s="4"/>
      <c r="L68" s="52"/>
      <c r="M68" s="11">
        <f>IF(C68="","",IF(B68&gt;F68,1,0))</f>
        <v>0</v>
      </c>
      <c r="N68" s="52"/>
      <c r="O68" s="11" t="str">
        <f>IF(C44="","",IF(F44&gt;B44,1,0))</f>
        <v/>
      </c>
      <c r="P68" s="1"/>
      <c r="Q68" s="2"/>
      <c r="R68" s="30"/>
      <c r="S68" s="26"/>
      <c r="T68" s="58"/>
      <c r="V68" s="58"/>
      <c r="AB68" s="143">
        <f>SUM(AC68:AC71)</f>
        <v>37</v>
      </c>
      <c r="AC68" s="1">
        <v>6</v>
      </c>
      <c r="AD68" s="2" t="s">
        <v>3</v>
      </c>
      <c r="AE68" s="1">
        <v>20</v>
      </c>
      <c r="AF68" s="143">
        <f>SUM(AE68:AE71)</f>
        <v>84</v>
      </c>
    </row>
    <row r="69" spans="2:32" ht="13.5" customHeight="1" thickBot="1" x14ac:dyDescent="0.15">
      <c r="B69" s="143"/>
      <c r="C69" s="1">
        <v>16</v>
      </c>
      <c r="D69" s="2" t="s">
        <v>3</v>
      </c>
      <c r="E69" s="1">
        <v>14</v>
      </c>
      <c r="F69" s="143"/>
      <c r="G69" s="2"/>
      <c r="J69" s="4"/>
      <c r="K69" s="4"/>
      <c r="L69" s="52">
        <f>IF(C68="","",IF(B68&gt;F68,1,0))</f>
        <v>0</v>
      </c>
      <c r="M69" s="90"/>
      <c r="N69" s="99"/>
      <c r="O69" s="11" t="str">
        <f>IF(C44="","",IF(F44&gt;B44,1,0))</f>
        <v/>
      </c>
      <c r="P69" s="1"/>
      <c r="Q69" s="2"/>
      <c r="R69" s="32"/>
      <c r="T69" s="86"/>
      <c r="U69" s="87"/>
      <c r="V69" s="58"/>
      <c r="AB69" s="143"/>
      <c r="AC69" s="1">
        <v>7</v>
      </c>
      <c r="AD69" s="2" t="s">
        <v>3</v>
      </c>
      <c r="AE69" s="1">
        <v>28</v>
      </c>
      <c r="AF69" s="143"/>
    </row>
    <row r="70" spans="2:32" ht="13.5" customHeight="1" thickTop="1" x14ac:dyDescent="0.1">
      <c r="B70" s="143"/>
      <c r="C70" s="1">
        <v>6</v>
      </c>
      <c r="D70" s="2" t="s">
        <v>3</v>
      </c>
      <c r="E70" s="1">
        <v>18</v>
      </c>
      <c r="F70" s="143"/>
      <c r="G70" s="2"/>
      <c r="J70" s="4"/>
      <c r="K70" s="4"/>
      <c r="L70" s="122">
        <f>IF(C68="","",IF(F68&gt;B68,1,0))</f>
        <v>1</v>
      </c>
      <c r="M70" s="81">
        <f>IF(L70="","",1)</f>
        <v>1</v>
      </c>
      <c r="N70" s="82">
        <f>IF(L70="","",1)</f>
        <v>1</v>
      </c>
      <c r="O70" s="4"/>
      <c r="P70" s="1"/>
      <c r="Q70" s="2"/>
      <c r="R70" s="32"/>
      <c r="T70" s="81"/>
      <c r="U70" s="81"/>
      <c r="V70" s="163"/>
      <c r="W70" s="34"/>
      <c r="AB70" s="143"/>
      <c r="AC70" s="1">
        <v>10</v>
      </c>
      <c r="AD70" s="2" t="s">
        <v>3</v>
      </c>
      <c r="AE70" s="1">
        <v>17</v>
      </c>
      <c r="AF70" s="143"/>
    </row>
    <row r="71" spans="2:32" ht="13.5" customHeight="1" x14ac:dyDescent="0.1">
      <c r="B71" s="143"/>
      <c r="C71" s="1">
        <v>19</v>
      </c>
      <c r="D71" s="2" t="s">
        <v>3</v>
      </c>
      <c r="E71" s="1">
        <v>10</v>
      </c>
      <c r="F71" s="143"/>
      <c r="G71" s="2"/>
      <c r="I71" s="13"/>
      <c r="J71" s="11"/>
      <c r="K71" s="11"/>
      <c r="L71" s="122"/>
      <c r="M71" s="11">
        <f>IF(C68="","",IF(F68&gt;B68,1,0))</f>
        <v>1</v>
      </c>
      <c r="N71" s="2"/>
      <c r="T71" s="34"/>
      <c r="U71" s="34"/>
      <c r="V71" s="163"/>
      <c r="W71" s="34"/>
      <c r="AB71" s="143"/>
      <c r="AC71" s="1">
        <v>14</v>
      </c>
      <c r="AD71" s="2" t="s">
        <v>3</v>
      </c>
      <c r="AE71" s="1">
        <v>19</v>
      </c>
      <c r="AF71" s="143"/>
    </row>
    <row r="72" spans="2:32" ht="13.5" customHeight="1" x14ac:dyDescent="0.1">
      <c r="B72" s="111"/>
      <c r="C72" s="1">
        <v>2</v>
      </c>
      <c r="D72" s="111"/>
      <c r="E72" s="1">
        <v>4</v>
      </c>
      <c r="F72" s="111"/>
      <c r="G72" s="111"/>
      <c r="I72" s="13"/>
      <c r="J72" s="11"/>
      <c r="K72" s="11"/>
      <c r="L72" s="122"/>
      <c r="M72" s="11"/>
      <c r="N72" s="111"/>
      <c r="T72" s="34"/>
      <c r="U72" s="34"/>
      <c r="V72" s="163"/>
      <c r="W72" s="34"/>
      <c r="AB72" s="111"/>
      <c r="AC72" s="1"/>
      <c r="AD72" s="111"/>
      <c r="AE72" s="1"/>
      <c r="AF72" s="111"/>
    </row>
    <row r="73" spans="2:32" ht="13.5" customHeight="1" thickBot="1" x14ac:dyDescent="0.15">
      <c r="B73" s="143">
        <f>B66+1</f>
        <v>9</v>
      </c>
      <c r="C73" s="144" t="s">
        <v>26</v>
      </c>
      <c r="D73" s="144"/>
      <c r="E73" s="162"/>
      <c r="F73" s="42">
        <f>IF(C75="","",IF(B75&gt;F75,1,0))</f>
        <v>0</v>
      </c>
      <c r="G73" s="44">
        <f>IF(C75="","",IF(B75&gt;F75,1,0))</f>
        <v>0</v>
      </c>
      <c r="H73" s="47">
        <f>IF(C75="","",IF(B75&gt;F75,1,0))</f>
        <v>0</v>
      </c>
      <c r="I73" s="13"/>
      <c r="J73" s="11"/>
      <c r="K73" s="11"/>
      <c r="L73" s="122"/>
      <c r="M73" s="11">
        <f>IF(C68="","",IF(F68&gt;B68,1,0))</f>
        <v>1</v>
      </c>
      <c r="N73" s="2"/>
      <c r="T73" s="34"/>
      <c r="V73" s="164"/>
      <c r="W73" s="34"/>
      <c r="Z73" s="92"/>
      <c r="AA73" s="92">
        <f>IF($AC75="","",IF($AB75&gt;$AF75,1,0))</f>
        <v>1</v>
      </c>
      <c r="AB73" s="95">
        <f>IF($AC75="","",IF($AB75&gt;$AF75,1,0))</f>
        <v>1</v>
      </c>
      <c r="AC73" s="144" t="s">
        <v>9</v>
      </c>
      <c r="AD73" s="144"/>
      <c r="AE73" s="144"/>
      <c r="AF73" s="143">
        <f>AF66+1</f>
        <v>21</v>
      </c>
    </row>
    <row r="74" spans="2:32" ht="13.5" customHeight="1" thickTop="1" x14ac:dyDescent="0.1">
      <c r="B74" s="143"/>
      <c r="C74" s="144"/>
      <c r="D74" s="144"/>
      <c r="E74" s="144"/>
      <c r="I74" s="50">
        <f>IF(C75="","",IF(B75&gt;F75,1,0))</f>
        <v>0</v>
      </c>
      <c r="J74" s="4"/>
      <c r="K74" s="4"/>
      <c r="L74" s="122"/>
      <c r="M74" s="11">
        <f>IF(C68="","",IF(F68&gt;B68,1,0))</f>
        <v>1</v>
      </c>
      <c r="N74" s="26"/>
      <c r="O74" s="156"/>
      <c r="P74" s="157" t="s">
        <v>6</v>
      </c>
      <c r="Q74" s="157"/>
      <c r="R74" s="157"/>
      <c r="S74" s="156"/>
      <c r="T74" s="34"/>
      <c r="V74" s="164"/>
      <c r="W74" s="34"/>
      <c r="Z74" s="102"/>
      <c r="AA74" s="84"/>
      <c r="AB74" s="62"/>
      <c r="AC74" s="144"/>
      <c r="AD74" s="144"/>
      <c r="AE74" s="144"/>
      <c r="AF74" s="143"/>
    </row>
    <row r="75" spans="2:32" ht="13.5" customHeight="1" x14ac:dyDescent="0.1">
      <c r="B75" s="143">
        <f>SUM(C75:C78)</f>
        <v>36</v>
      </c>
      <c r="C75" s="1">
        <v>12</v>
      </c>
      <c r="D75" s="2" t="s">
        <v>3</v>
      </c>
      <c r="E75" s="1">
        <v>14</v>
      </c>
      <c r="F75" s="143">
        <f>SUM(E75:E78)</f>
        <v>54</v>
      </c>
      <c r="G75" s="2"/>
      <c r="I75" s="50">
        <f>IF(C75="","",IF(B75&gt;F75,1,0))</f>
        <v>0</v>
      </c>
      <c r="J75" s="4"/>
      <c r="K75" s="4"/>
      <c r="L75" s="122"/>
      <c r="M75" s="11">
        <f>IF(C68="","",IF(F68&gt;B68,1,0))</f>
        <v>1</v>
      </c>
      <c r="N75" s="13"/>
      <c r="O75" s="156"/>
      <c r="P75" s="157"/>
      <c r="Q75" s="157"/>
      <c r="R75" s="157"/>
      <c r="S75" s="156"/>
      <c r="T75" s="34"/>
      <c r="V75" s="164"/>
      <c r="W75" s="34"/>
      <c r="Z75" s="102"/>
      <c r="AB75" s="143">
        <f>SUM(AC75:AC78)</f>
        <v>80</v>
      </c>
      <c r="AC75" s="1">
        <v>17</v>
      </c>
      <c r="AD75" s="2" t="s">
        <v>3</v>
      </c>
      <c r="AE75" s="1">
        <v>4</v>
      </c>
      <c r="AF75" s="143">
        <f>SUM(AE75:AE78)</f>
        <v>25</v>
      </c>
    </row>
    <row r="76" spans="2:32" ht="13.5" customHeight="1" thickBot="1" x14ac:dyDescent="0.15">
      <c r="B76" s="143"/>
      <c r="C76" s="1">
        <v>10</v>
      </c>
      <c r="D76" s="2" t="s">
        <v>3</v>
      </c>
      <c r="E76" s="1">
        <v>21</v>
      </c>
      <c r="F76" s="143"/>
      <c r="G76" s="2"/>
      <c r="H76" s="7">
        <f>IF(C75="","",IF(B75&gt;F75,1,0))</f>
        <v>0</v>
      </c>
      <c r="I76" s="98">
        <f>IF(H77="","",1)</f>
        <v>1</v>
      </c>
      <c r="J76" s="90">
        <f>IF(H77="","",1)</f>
        <v>1</v>
      </c>
      <c r="K76" s="4"/>
      <c r="L76" s="122"/>
      <c r="M76" s="11">
        <f>IF(C68="","",IF(F68&gt;B68,1,0))</f>
        <v>1</v>
      </c>
      <c r="O76" s="156"/>
      <c r="P76" s="31"/>
      <c r="Q76" s="2"/>
      <c r="R76" s="13"/>
      <c r="S76" s="156"/>
      <c r="V76" s="102"/>
      <c r="X76" s="87"/>
      <c r="Y76" s="87"/>
      <c r="Z76" s="108"/>
      <c r="AB76" s="143"/>
      <c r="AC76" s="1">
        <v>27</v>
      </c>
      <c r="AD76" s="2" t="s">
        <v>3</v>
      </c>
      <c r="AE76" s="1">
        <v>2</v>
      </c>
      <c r="AF76" s="143"/>
    </row>
    <row r="77" spans="2:32" ht="13.5" customHeight="1" thickTop="1" x14ac:dyDescent="0.1">
      <c r="B77" s="143"/>
      <c r="C77" s="1">
        <v>7</v>
      </c>
      <c r="D77" s="2" t="s">
        <v>3</v>
      </c>
      <c r="E77" s="1">
        <v>11</v>
      </c>
      <c r="F77" s="143"/>
      <c r="G77" s="2"/>
      <c r="H77" s="79">
        <f>IF(C75="","",IF(F75&gt;B75,1,0))</f>
        <v>1</v>
      </c>
      <c r="I77" s="102"/>
      <c r="J77" s="81"/>
      <c r="K77" s="103">
        <f>IF(C81="","",IF(B81&gt;F81,1,0))</f>
        <v>1</v>
      </c>
      <c r="L77" s="122"/>
      <c r="M77" s="11">
        <f>IF(C68="","",IF(F68&gt;B68,1,0))</f>
        <v>1</v>
      </c>
      <c r="N77" s="2"/>
      <c r="O77" s="143">
        <f>SUM(P74:P80)</f>
        <v>0</v>
      </c>
      <c r="Q77" s="2" t="s">
        <v>3</v>
      </c>
      <c r="R77" s="13"/>
      <c r="S77" s="143">
        <f>SUM(R77:R80)</f>
        <v>0</v>
      </c>
      <c r="V77" s="102"/>
      <c r="W77" s="120"/>
      <c r="X77" s="4"/>
      <c r="Y77" s="62"/>
      <c r="AB77" s="143"/>
      <c r="AC77" s="1">
        <v>19</v>
      </c>
      <c r="AD77" s="2" t="s">
        <v>3</v>
      </c>
      <c r="AE77" s="1">
        <v>8</v>
      </c>
      <c r="AF77" s="143"/>
    </row>
    <row r="78" spans="2:32" ht="13.5" customHeight="1" x14ac:dyDescent="0.1">
      <c r="B78" s="143"/>
      <c r="C78" s="1">
        <v>7</v>
      </c>
      <c r="D78" s="2" t="s">
        <v>3</v>
      </c>
      <c r="E78" s="1">
        <v>8</v>
      </c>
      <c r="F78" s="143"/>
      <c r="G78" s="2"/>
      <c r="H78" s="78"/>
      <c r="I78" s="103">
        <f>IF(C75="","",IF(F75&gt;B75,1,0))</f>
        <v>1</v>
      </c>
      <c r="J78" s="81"/>
      <c r="K78" s="103">
        <f>IF(C81="","",IF(B81&gt;F81,1,0))</f>
        <v>1</v>
      </c>
      <c r="L78" s="166"/>
      <c r="M78" s="11">
        <f>IF(C68="","",IF(F68&gt;B68,1,0))</f>
        <v>1</v>
      </c>
      <c r="N78" s="2"/>
      <c r="O78" s="143"/>
      <c r="Q78" s="2" t="s">
        <v>3</v>
      </c>
      <c r="R78" s="13"/>
      <c r="S78" s="143"/>
      <c r="V78" s="102"/>
      <c r="W78" s="120"/>
      <c r="Y78" s="62"/>
      <c r="AB78" s="143"/>
      <c r="AC78" s="1">
        <v>17</v>
      </c>
      <c r="AD78" s="2" t="s">
        <v>3</v>
      </c>
      <c r="AE78" s="1">
        <v>11</v>
      </c>
      <c r="AF78" s="143"/>
    </row>
    <row r="79" spans="2:32" ht="13.5" customHeight="1" thickBot="1" x14ac:dyDescent="0.15">
      <c r="B79" s="143">
        <f>B73+1</f>
        <v>10</v>
      </c>
      <c r="C79" s="144" t="s">
        <v>16</v>
      </c>
      <c r="D79" s="144"/>
      <c r="E79" s="144"/>
      <c r="F79" s="86"/>
      <c r="G79" s="87"/>
      <c r="H79" s="88"/>
      <c r="I79" s="103">
        <f>IF(C75="","",IF(F75&gt;B75,1,0))</f>
        <v>1</v>
      </c>
      <c r="J79" s="81"/>
      <c r="K79" s="103">
        <f>IF(C81="","",IF(B81&gt;F81,1,0))</f>
        <v>1</v>
      </c>
      <c r="L79" s="166"/>
      <c r="M79" s="11">
        <f>IF(C68="","",IF(F68&gt;B68,1,0))</f>
        <v>1</v>
      </c>
      <c r="N79" s="2"/>
      <c r="O79" s="143"/>
      <c r="Q79" s="2" t="s">
        <v>3</v>
      </c>
      <c r="R79" s="13"/>
      <c r="S79" s="143"/>
      <c r="V79" s="102"/>
      <c r="W79" s="120"/>
      <c r="X79" s="84"/>
      <c r="Y79" s="62"/>
      <c r="Z79" s="59"/>
      <c r="AA79" s="47">
        <f>IF($AC81="","",IF($AB81&gt;$AF81,1,0))</f>
        <v>1</v>
      </c>
      <c r="AB79" s="77">
        <f>IF($AC81="","",IF($AB81&gt;$AF81,1,0))</f>
        <v>1</v>
      </c>
      <c r="AC79" s="144" t="s">
        <v>42</v>
      </c>
      <c r="AD79" s="144"/>
      <c r="AE79" s="144"/>
      <c r="AF79" s="143">
        <f>AF73+1</f>
        <v>22</v>
      </c>
    </row>
    <row r="80" spans="2:32" ht="13.5" customHeight="1" thickTop="1" x14ac:dyDescent="0.1">
      <c r="B80" s="143"/>
      <c r="C80" s="144"/>
      <c r="D80" s="144"/>
      <c r="E80" s="144"/>
      <c r="F80" s="4">
        <f>IF(C75="","",IF(F75&gt;B75,1,0))</f>
        <v>1</v>
      </c>
      <c r="G80" s="4">
        <f>IF(C75="","",IF(F75&gt;B75,1,0))</f>
        <v>1</v>
      </c>
      <c r="H80" s="7">
        <f>IF(C75="","",IF(F75&gt;B75,1,0))</f>
        <v>1</v>
      </c>
      <c r="J80" s="81"/>
      <c r="K80" s="103">
        <f>IF(C81="","",IF(B81&gt;F81,1,0))</f>
        <v>1</v>
      </c>
      <c r="L80" s="167"/>
      <c r="M80" s="11">
        <f>IF(C68="","",IF(F68&gt;B68,1,0))</f>
        <v>1</v>
      </c>
      <c r="O80" s="143"/>
      <c r="Q80" s="2" t="s">
        <v>3</v>
      </c>
      <c r="R80" s="17"/>
      <c r="S80" s="143"/>
      <c r="V80" s="102"/>
      <c r="W80" s="120"/>
      <c r="X80" s="84"/>
      <c r="Y80" s="4">
        <f>IF($AC75="","",IF($AB75&lt;$AF75,1,0))</f>
        <v>0</v>
      </c>
      <c r="Z80" s="4">
        <f>IF($AC75="","",IF($AB75&lt;$AF75,1,0))</f>
        <v>0</v>
      </c>
      <c r="AC80" s="144"/>
      <c r="AD80" s="144"/>
      <c r="AE80" s="144"/>
      <c r="AF80" s="143"/>
    </row>
    <row r="81" spans="2:32" ht="13.5" customHeight="1" x14ac:dyDescent="0.1">
      <c r="B81" s="143">
        <f>SUM(C81:C84)</f>
        <v>66</v>
      </c>
      <c r="C81" s="1">
        <v>15</v>
      </c>
      <c r="D81" s="2" t="s">
        <v>3</v>
      </c>
      <c r="E81" s="1">
        <v>6</v>
      </c>
      <c r="F81" s="143">
        <f>SUM(E81:E84)</f>
        <v>24</v>
      </c>
      <c r="G81" s="2"/>
      <c r="J81" s="82"/>
      <c r="K81" s="103">
        <f>IF(C81="","",IF(B81&gt;F81,1,0))</f>
        <v>1</v>
      </c>
      <c r="L81" s="166"/>
      <c r="M81" s="16"/>
      <c r="P81" s="25"/>
      <c r="Q81" s="25"/>
      <c r="V81" s="102"/>
      <c r="W81" s="120"/>
      <c r="X81" s="84"/>
      <c r="AB81" s="143">
        <f>SUM(AC81:AC84)</f>
        <v>97</v>
      </c>
      <c r="AC81" s="1">
        <v>28</v>
      </c>
      <c r="AD81" s="2" t="s">
        <v>3</v>
      </c>
      <c r="AE81" s="1">
        <v>4</v>
      </c>
      <c r="AF81" s="143">
        <f>SUM(AE81:AE84)</f>
        <v>25</v>
      </c>
    </row>
    <row r="82" spans="2:32" ht="13.5" customHeight="1" thickBot="1" x14ac:dyDescent="0.15">
      <c r="B82" s="143"/>
      <c r="C82" s="1">
        <v>13</v>
      </c>
      <c r="D82" s="2" t="s">
        <v>3</v>
      </c>
      <c r="E82" s="1">
        <v>0</v>
      </c>
      <c r="F82" s="143"/>
      <c r="G82" s="2"/>
      <c r="J82" s="79">
        <f>IF(C81="","",IF(B81&gt;F81,1,0))</f>
        <v>1</v>
      </c>
      <c r="K82" s="118">
        <f>IF(J82="","",1)</f>
        <v>1</v>
      </c>
      <c r="L82" s="168">
        <f>IF(J82="","",1)</f>
        <v>1</v>
      </c>
      <c r="M82" s="4"/>
      <c r="V82" s="165"/>
      <c r="W82" s="125"/>
      <c r="X82" s="84"/>
      <c r="AB82" s="143"/>
      <c r="AC82" s="1">
        <v>29</v>
      </c>
      <c r="AD82" s="2" t="s">
        <v>3</v>
      </c>
      <c r="AE82" s="1">
        <v>6</v>
      </c>
      <c r="AF82" s="143"/>
    </row>
    <row r="83" spans="2:32" ht="13.5" customHeight="1" thickTop="1" x14ac:dyDescent="0.1">
      <c r="B83" s="143"/>
      <c r="C83" s="1">
        <v>27</v>
      </c>
      <c r="D83" s="2" t="s">
        <v>3</v>
      </c>
      <c r="E83" s="1">
        <v>14</v>
      </c>
      <c r="F83" s="143"/>
      <c r="G83" s="2"/>
      <c r="J83" s="54">
        <f>IF(C81="","",IF(F81&gt;B81,1,0))</f>
        <v>0</v>
      </c>
      <c r="K83" s="16"/>
      <c r="L83" s="16"/>
      <c r="M83" s="4"/>
      <c r="V83" s="84"/>
      <c r="W83" s="62"/>
      <c r="X83" s="58"/>
      <c r="AB83" s="143"/>
      <c r="AC83" s="1">
        <v>17</v>
      </c>
      <c r="AD83" s="2" t="s">
        <v>3</v>
      </c>
      <c r="AE83" s="1">
        <v>3</v>
      </c>
      <c r="AF83" s="143"/>
    </row>
    <row r="84" spans="2:32" ht="13.5" customHeight="1" x14ac:dyDescent="0.1">
      <c r="B84" s="143"/>
      <c r="C84" s="1">
        <v>11</v>
      </c>
      <c r="D84" s="2" t="s">
        <v>3</v>
      </c>
      <c r="E84" s="1">
        <v>4</v>
      </c>
      <c r="F84" s="143"/>
      <c r="G84" s="2"/>
      <c r="I84" s="13"/>
      <c r="J84" s="55"/>
      <c r="K84" s="11">
        <f>IF(C81="","",IF(F81&gt;B81,1,0))</f>
        <v>0</v>
      </c>
      <c r="L84" s="4"/>
      <c r="M84" s="20"/>
      <c r="W84" s="62"/>
      <c r="X84" s="58"/>
      <c r="AB84" s="143"/>
      <c r="AC84" s="1">
        <v>23</v>
      </c>
      <c r="AD84" s="2" t="s">
        <v>3</v>
      </c>
      <c r="AE84" s="1">
        <v>12</v>
      </c>
      <c r="AF84" s="143"/>
    </row>
    <row r="85" spans="2:32" ht="13.5" customHeight="1" thickBot="1" x14ac:dyDescent="0.15">
      <c r="B85" s="143">
        <f>B79+1</f>
        <v>11</v>
      </c>
      <c r="C85" s="144" t="s">
        <v>21</v>
      </c>
      <c r="D85" s="144"/>
      <c r="E85" s="144"/>
      <c r="F85" s="90" t="str">
        <f>IF(C87="","",IF(B87&gt;F87,1,0))</f>
        <v/>
      </c>
      <c r="G85" s="90" t="str">
        <f>IF(C87="","",IF(B87&gt;F87,1,0))</f>
        <v/>
      </c>
      <c r="H85" s="92" t="str">
        <f>IF(C87="","",IF(B87&gt;F87,1,0))</f>
        <v/>
      </c>
      <c r="I85" s="93"/>
      <c r="J85" s="94"/>
      <c r="K85" s="11">
        <f>IF(C81="","",IF(F81&gt;B81,1,0))</f>
        <v>0</v>
      </c>
      <c r="L85" s="4"/>
      <c r="W85" s="62"/>
      <c r="X85" s="86"/>
      <c r="Y85" s="87"/>
      <c r="Z85" s="92"/>
      <c r="AA85" s="92"/>
      <c r="AB85" s="95"/>
      <c r="AC85" s="144" t="s">
        <v>33</v>
      </c>
      <c r="AD85" s="144"/>
      <c r="AE85" s="144"/>
      <c r="AF85" s="143">
        <f>AF79+1</f>
        <v>23</v>
      </c>
    </row>
    <row r="86" spans="2:32" ht="13.5" customHeight="1" thickTop="1" x14ac:dyDescent="0.1">
      <c r="B86" s="143"/>
      <c r="C86" s="144"/>
      <c r="D86" s="144"/>
      <c r="E86" s="144"/>
      <c r="F86" s="84"/>
      <c r="G86" s="84"/>
      <c r="H86" s="78"/>
      <c r="I86" s="11" t="str">
        <f>IF(C87="","",IF(B87&gt;F87,1,0))</f>
        <v/>
      </c>
      <c r="J86" s="4"/>
      <c r="K86" s="11">
        <f>IF(C81="","",IF(F81&gt;B81,1,0))</f>
        <v>0</v>
      </c>
      <c r="L86" s="20"/>
      <c r="M86" s="152"/>
      <c r="N86" s="152"/>
      <c r="X86" s="84"/>
      <c r="Y86" s="84"/>
      <c r="Z86" s="84"/>
      <c r="AA86" s="84"/>
      <c r="AB86" s="84"/>
      <c r="AC86" s="144"/>
      <c r="AD86" s="144"/>
      <c r="AE86" s="144"/>
      <c r="AF86" s="143"/>
    </row>
    <row r="87" spans="2:32" ht="13.5" customHeight="1" x14ac:dyDescent="0.1">
      <c r="B87" s="143"/>
      <c r="C87" s="1"/>
      <c r="D87" s="2"/>
      <c r="E87" s="1"/>
      <c r="F87" s="143"/>
      <c r="G87" s="2"/>
      <c r="I87" s="11" t="str">
        <f>IF(C87="","",IF(B87&gt;F87,1,0))</f>
        <v/>
      </c>
      <c r="J87" s="4"/>
      <c r="K87" s="11">
        <f>IF(C81="","",IF(F81&gt;B81,1,0))</f>
        <v>0</v>
      </c>
      <c r="L87" s="21"/>
      <c r="M87" s="152"/>
      <c r="N87" s="152"/>
    </row>
    <row r="88" spans="2:32" ht="13.5" customHeight="1" x14ac:dyDescent="0.1">
      <c r="B88" s="143"/>
      <c r="C88" s="1"/>
      <c r="D88" s="2"/>
      <c r="E88" s="1"/>
      <c r="F88" s="143"/>
      <c r="G88" s="2"/>
      <c r="H88" s="7" t="str">
        <f>IF(C87="","",IF(B87&gt;F87,1,0))</f>
        <v/>
      </c>
      <c r="I88" s="11" t="str">
        <f>IF(H89="","",1)</f>
        <v/>
      </c>
      <c r="J88" s="4" t="str">
        <f>IF(H89="","",1)</f>
        <v/>
      </c>
      <c r="K88" s="11">
        <f>IF(C81="","",IF(F81&gt;B81,1,0))</f>
        <v>0</v>
      </c>
      <c r="L88" s="21"/>
      <c r="M88" s="152"/>
      <c r="N88" s="152"/>
    </row>
    <row r="89" spans="2:32" ht="13.5" customHeight="1" x14ac:dyDescent="0.1">
      <c r="B89" s="143"/>
      <c r="C89" s="1"/>
      <c r="D89" s="2"/>
      <c r="E89" s="1"/>
      <c r="F89" s="143"/>
      <c r="G89" s="2"/>
      <c r="H89" s="7" t="str">
        <f>IF(C87="","",IF(F87&gt;B87,1,0))</f>
        <v/>
      </c>
      <c r="M89" s="152"/>
      <c r="N89" s="152"/>
    </row>
    <row r="90" spans="2:32" ht="13.5" customHeight="1" x14ac:dyDescent="0.1">
      <c r="B90" s="143"/>
      <c r="C90" s="1"/>
      <c r="D90" s="2"/>
      <c r="E90" s="1"/>
      <c r="F90" s="143"/>
      <c r="G90" s="2"/>
      <c r="I90" s="11" t="str">
        <f>IF(C87="","",IF(F87&gt;B87,1,0))</f>
        <v/>
      </c>
      <c r="M90" s="25"/>
      <c r="N90" s="25"/>
    </row>
    <row r="91" spans="2:32" ht="13.5" customHeight="1" x14ac:dyDescent="0.1">
      <c r="B91" s="143"/>
      <c r="C91" s="143"/>
      <c r="D91" s="143"/>
      <c r="E91" s="143"/>
      <c r="I91" s="11" t="str">
        <f>IF(C87="","",IF(F87&gt;B87,1,0))</f>
        <v/>
      </c>
      <c r="M91" s="25"/>
      <c r="N91" s="25"/>
    </row>
    <row r="92" spans="2:32" ht="13.5" customHeight="1" x14ac:dyDescent="0.1">
      <c r="B92" s="143"/>
      <c r="C92" s="143"/>
      <c r="D92" s="143"/>
      <c r="E92" s="143"/>
      <c r="F92" s="4"/>
      <c r="G92" s="4"/>
      <c r="H92" s="7" t="str">
        <f>IF(C87="","",IF(F87&gt;B87,1,0))</f>
        <v/>
      </c>
      <c r="N92" s="27"/>
    </row>
    <row r="93" spans="2:32" ht="14.65" customHeight="1" x14ac:dyDescent="0.1">
      <c r="B93" s="143"/>
      <c r="C93" s="1"/>
      <c r="D93" s="2"/>
      <c r="E93" s="1"/>
      <c r="F93" s="143"/>
      <c r="G93" s="2"/>
    </row>
    <row r="94" spans="2:32" ht="14.65" customHeight="1" x14ac:dyDescent="0.1">
      <c r="B94" s="143"/>
      <c r="C94" s="1"/>
      <c r="D94" s="2"/>
      <c r="E94" s="1"/>
      <c r="F94" s="143"/>
      <c r="G94" s="2"/>
      <c r="H94" s="7" t="str">
        <f>IF(C93="","",IF(B93&gt;F93,1,0))</f>
        <v/>
      </c>
    </row>
    <row r="95" spans="2:32" ht="14.65" customHeight="1" x14ac:dyDescent="0.1">
      <c r="B95" s="143"/>
      <c r="C95" s="1"/>
      <c r="D95" s="2"/>
      <c r="E95" s="1"/>
      <c r="F95" s="143"/>
      <c r="G95" s="2"/>
      <c r="H95" s="7" t="str">
        <f>IF(C93="","",IF(F93&gt;B93,1,0))</f>
        <v/>
      </c>
    </row>
    <row r="96" spans="2:32" ht="14.65" customHeight="1" x14ac:dyDescent="0.1">
      <c r="B96" s="143"/>
      <c r="C96" s="1"/>
      <c r="D96" s="2"/>
      <c r="E96" s="1"/>
      <c r="F96" s="143"/>
      <c r="G96" s="2"/>
    </row>
    <row r="97" spans="2:8" ht="14.65" customHeight="1" x14ac:dyDescent="0.1">
      <c r="B97" s="143"/>
      <c r="C97" s="143"/>
      <c r="D97" s="143"/>
      <c r="E97" s="143"/>
    </row>
    <row r="98" spans="2:8" ht="14.65" customHeight="1" x14ac:dyDescent="0.1">
      <c r="B98" s="143"/>
      <c r="C98" s="143"/>
      <c r="D98" s="143"/>
      <c r="E98" s="143"/>
      <c r="F98" s="4"/>
      <c r="G98" s="4" t="str">
        <f>IF(C93="","",IF(F93&gt;B93,1,0))</f>
        <v/>
      </c>
      <c r="H98" s="7" t="str">
        <f>IF(C93="","",IF(F93&gt;B93,1,0))</f>
        <v/>
      </c>
    </row>
  </sheetData>
  <mergeCells count="138">
    <mergeCell ref="B91:B92"/>
    <mergeCell ref="C91:E92"/>
    <mergeCell ref="B93:B96"/>
    <mergeCell ref="F93:F96"/>
    <mergeCell ref="B97:B98"/>
    <mergeCell ref="C97:E98"/>
    <mergeCell ref="B81:B84"/>
    <mergeCell ref="F81:F84"/>
    <mergeCell ref="AB81:AB84"/>
    <mergeCell ref="AF81:AF84"/>
    <mergeCell ref="B85:B86"/>
    <mergeCell ref="C85:E86"/>
    <mergeCell ref="AC85:AE86"/>
    <mergeCell ref="AF85:AF86"/>
    <mergeCell ref="M86:N89"/>
    <mergeCell ref="B87:B90"/>
    <mergeCell ref="F87:F90"/>
    <mergeCell ref="B73:B74"/>
    <mergeCell ref="C73:E74"/>
    <mergeCell ref="AC73:AE74"/>
    <mergeCell ref="AF73:AF74"/>
    <mergeCell ref="O74:O76"/>
    <mergeCell ref="P74:R75"/>
    <mergeCell ref="S74:S76"/>
    <mergeCell ref="B75:B78"/>
    <mergeCell ref="F75:F78"/>
    <mergeCell ref="AB75:AB78"/>
    <mergeCell ref="AF75:AF78"/>
    <mergeCell ref="O77:O80"/>
    <mergeCell ref="S77:S80"/>
    <mergeCell ref="B79:B80"/>
    <mergeCell ref="C79:E80"/>
    <mergeCell ref="AC79:AE80"/>
    <mergeCell ref="AF79:AF80"/>
    <mergeCell ref="B62:B65"/>
    <mergeCell ref="F62:F65"/>
    <mergeCell ref="AB62:AB65"/>
    <mergeCell ref="AF62:AF65"/>
    <mergeCell ref="B66:B67"/>
    <mergeCell ref="C66:E67"/>
    <mergeCell ref="AC66:AE67"/>
    <mergeCell ref="AF66:AF67"/>
    <mergeCell ref="B68:B71"/>
    <mergeCell ref="F68:F71"/>
    <mergeCell ref="AB68:AB71"/>
    <mergeCell ref="AF68:AF71"/>
    <mergeCell ref="B56:B59"/>
    <mergeCell ref="F56:F59"/>
    <mergeCell ref="O56:S59"/>
    <mergeCell ref="AB56:AB59"/>
    <mergeCell ref="AF56:AF59"/>
    <mergeCell ref="B60:B61"/>
    <mergeCell ref="C60:E61"/>
    <mergeCell ref="AC60:AE61"/>
    <mergeCell ref="AF60:AF61"/>
    <mergeCell ref="B48:B49"/>
    <mergeCell ref="C48:E49"/>
    <mergeCell ref="AC48:AE49"/>
    <mergeCell ref="AF48:AF49"/>
    <mergeCell ref="B50:B53"/>
    <mergeCell ref="F50:F53"/>
    <mergeCell ref="AB50:AB53"/>
    <mergeCell ref="AF50:AF53"/>
    <mergeCell ref="B54:B55"/>
    <mergeCell ref="C54:E55"/>
    <mergeCell ref="P54:R55"/>
    <mergeCell ref="AC54:AE55"/>
    <mergeCell ref="AF54:AF55"/>
    <mergeCell ref="B42:B43"/>
    <mergeCell ref="C42:E43"/>
    <mergeCell ref="AC42:AE43"/>
    <mergeCell ref="AF42:AF43"/>
    <mergeCell ref="B44:B47"/>
    <mergeCell ref="F44:F47"/>
    <mergeCell ref="T44:U47"/>
    <mergeCell ref="AB44:AB47"/>
    <mergeCell ref="AF44:AF47"/>
    <mergeCell ref="B36:B37"/>
    <mergeCell ref="C36:E37"/>
    <mergeCell ref="O36:O37"/>
    <mergeCell ref="S36:S37"/>
    <mergeCell ref="AC36:AE37"/>
    <mergeCell ref="AF36:AF37"/>
    <mergeCell ref="B38:B41"/>
    <mergeCell ref="F38:F41"/>
    <mergeCell ref="O38:O41"/>
    <mergeCell ref="S38:S41"/>
    <mergeCell ref="AB38:AB41"/>
    <mergeCell ref="AF38:AF41"/>
    <mergeCell ref="B30:B31"/>
    <mergeCell ref="C30:E31"/>
    <mergeCell ref="O30:S33"/>
    <mergeCell ref="AC30:AE31"/>
    <mergeCell ref="AF30:AF31"/>
    <mergeCell ref="B32:B35"/>
    <mergeCell ref="F32:F35"/>
    <mergeCell ref="AB32:AB35"/>
    <mergeCell ref="AF32:AF35"/>
    <mergeCell ref="B20:B23"/>
    <mergeCell ref="F20:F23"/>
    <mergeCell ref="AB20:AB23"/>
    <mergeCell ref="AF20:AF23"/>
    <mergeCell ref="B24:B25"/>
    <mergeCell ref="C24:E25"/>
    <mergeCell ref="AC24:AE25"/>
    <mergeCell ref="AF24:AF25"/>
    <mergeCell ref="B26:B29"/>
    <mergeCell ref="F26:F29"/>
    <mergeCell ref="AB26:AB29"/>
    <mergeCell ref="AF26:AF29"/>
    <mergeCell ref="P28:R29"/>
    <mergeCell ref="B12:B13"/>
    <mergeCell ref="C12:E13"/>
    <mergeCell ref="AC12:AE13"/>
    <mergeCell ref="AF12:AF13"/>
    <mergeCell ref="B14:B17"/>
    <mergeCell ref="F14:F17"/>
    <mergeCell ref="AB14:AB17"/>
    <mergeCell ref="AF14:AF17"/>
    <mergeCell ref="B18:B19"/>
    <mergeCell ref="C18:E19"/>
    <mergeCell ref="AC18:AE19"/>
    <mergeCell ref="AF18:AF19"/>
    <mergeCell ref="B1:AF1"/>
    <mergeCell ref="L2:V2"/>
    <mergeCell ref="P4:R4"/>
    <mergeCell ref="B6:B7"/>
    <mergeCell ref="C6:E7"/>
    <mergeCell ref="AC6:AE7"/>
    <mergeCell ref="AF6:AF7"/>
    <mergeCell ref="B8:B11"/>
    <mergeCell ref="F8:F11"/>
    <mergeCell ref="AB8:AB11"/>
    <mergeCell ref="AF8:AF11"/>
    <mergeCell ref="J4:M4"/>
    <mergeCell ref="U4:X4"/>
    <mergeCell ref="Y4:AB4"/>
    <mergeCell ref="F4:I4"/>
  </mergeCells>
  <phoneticPr fontId="1"/>
  <pageMargins left="0.78740157480314965" right="0.78740157480314965" top="0.98425196850393692" bottom="0.98425196850393692" header="0.51181102362204722" footer="0.51181102362204722"/>
  <pageSetup paperSize="9" scale="47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</vt:lpstr>
      <vt:lpstr>女子</vt:lpstr>
      <vt:lpstr>女子!Print_Area</vt:lpstr>
      <vt:lpstr>男子!Print_Area</vt:lpstr>
    </vt:vector>
  </TitlesOfParts>
  <Manager/>
  <Company>松山市中学校情報教育研究委員会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升田　悠介</cp:lastModifiedBy>
  <cp:revision/>
  <dcterms:created xsi:type="dcterms:W3CDTF">2010-12-18T02:16:14Z</dcterms:created>
  <dcterms:modified xsi:type="dcterms:W3CDTF">2025-09-18T00:59:02Z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3.1.2.0</vt:lpwstr>
    </vt:vector>
  </property>
  <property fmtid="{DCFEDD21-7773-49B2-8022-6FC58DB5260B}" pid="3" name="LastSavedVersion">
    <vt:lpwstr>3.1.2.0</vt:lpwstr>
  </property>
  <property fmtid="{DCFEDD21-7773-49B2-8022-6FC58DB5260B}" pid="4" name="LastSavedDate">
    <vt:filetime>2021-05-26T04:05:48Z</vt:filetime>
  </property>
</Properties>
</file>